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ierre-luc/Downloads/"/>
    </mc:Choice>
  </mc:AlternateContent>
  <xr:revisionPtr revIDLastSave="0" documentId="13_ncr:1_{1857FA97-2C14-0545-BBC4-3CA03E6E2725}" xr6:coauthVersionLast="47" xr6:coauthVersionMax="47" xr10:uidLastSave="{00000000-0000-0000-0000-000000000000}"/>
  <bookViews>
    <workbookView xWindow="0" yWindow="500" windowWidth="28800" windowHeight="16280" activeTab="2" xr2:uid="{00000000-000D-0000-FFFF-FFFF00000000}"/>
  </bookViews>
  <sheets>
    <sheet name="Planning éditorial - JourJour" sheetId="1" r:id="rId1"/>
    <sheet name="Planning éditorial SemaineSemai" sheetId="2" r:id="rId2"/>
    <sheet name="Planning éditorial - MoisMois" sheetId="3" r:id="rId3"/>
    <sheet name="Création de brief" sheetId="4" r:id="rId4"/>
  </sheets>
  <definedNames>
    <definedName name="_xlnm._FilterDatabase" localSheetId="0" hidden="1">'Planning éditorial - JourJour'!$A$3:$P$369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0" i="3" l="1"/>
  <c r="A107" i="3"/>
  <c r="A103" i="3"/>
  <c r="Q101" i="3"/>
  <c r="A98" i="3"/>
  <c r="A94" i="3"/>
  <c r="Q92" i="3"/>
  <c r="A89" i="3"/>
  <c r="A85" i="3"/>
  <c r="Q83" i="3"/>
  <c r="A80" i="3"/>
  <c r="A76" i="3"/>
  <c r="Q74" i="3"/>
  <c r="A71" i="3"/>
  <c r="A67" i="3"/>
  <c r="Q65" i="3"/>
  <c r="A62" i="3"/>
  <c r="A58" i="3"/>
  <c r="Q56" i="3"/>
  <c r="A53" i="3"/>
  <c r="A49" i="3"/>
  <c r="Q47" i="3"/>
  <c r="A44" i="3"/>
  <c r="A40" i="3"/>
  <c r="Q38" i="3"/>
  <c r="A35" i="3"/>
  <c r="A31" i="3"/>
  <c r="Q29" i="3"/>
  <c r="A26" i="3"/>
  <c r="A22" i="3"/>
  <c r="Q20" i="3"/>
  <c r="A17" i="3"/>
  <c r="T14" i="3"/>
  <c r="T13" i="3"/>
  <c r="A13" i="3"/>
  <c r="T12" i="3"/>
  <c r="T11" i="3"/>
  <c r="Q11" i="3"/>
  <c r="T10" i="3"/>
  <c r="T9" i="3"/>
  <c r="T8" i="3"/>
  <c r="T7" i="3"/>
  <c r="T6" i="3"/>
  <c r="B6" i="3"/>
  <c r="B12" i="3" s="1"/>
  <c r="B15" i="3" s="1"/>
  <c r="T5" i="3"/>
  <c r="T4" i="3"/>
  <c r="A35" i="2"/>
  <c r="A43" i="2" s="1"/>
  <c r="A51" i="2" s="1"/>
  <c r="A59" i="2" s="1"/>
  <c r="A67" i="2" s="1"/>
  <c r="A75" i="2" s="1"/>
  <c r="A83" i="2" s="1"/>
  <c r="A91" i="2" s="1"/>
  <c r="A99" i="2" s="1"/>
  <c r="A107" i="2" s="1"/>
  <c r="A115" i="2" s="1"/>
  <c r="A123" i="2" s="1"/>
  <c r="A131" i="2" s="1"/>
  <c r="A139" i="2" s="1"/>
  <c r="A147" i="2" s="1"/>
  <c r="A155" i="2" s="1"/>
  <c r="A163" i="2" s="1"/>
  <c r="A171" i="2" s="1"/>
  <c r="A179" i="2" s="1"/>
  <c r="A187" i="2" s="1"/>
  <c r="A195" i="2" s="1"/>
  <c r="A203" i="2" s="1"/>
  <c r="A211" i="2" s="1"/>
  <c r="A219" i="2" s="1"/>
  <c r="A227" i="2" s="1"/>
  <c r="A235" i="2" s="1"/>
  <c r="A243" i="2" s="1"/>
  <c r="A251" i="2" s="1"/>
  <c r="A259" i="2" s="1"/>
  <c r="A267" i="2" s="1"/>
  <c r="A275" i="2" s="1"/>
  <c r="A283" i="2" s="1"/>
  <c r="A291" i="2" s="1"/>
  <c r="A299" i="2" s="1"/>
  <c r="A307" i="2" s="1"/>
  <c r="A315" i="2" s="1"/>
  <c r="A323" i="2" s="1"/>
  <c r="A331" i="2" s="1"/>
  <c r="A339" i="2" s="1"/>
  <c r="A347" i="2" s="1"/>
  <c r="A355" i="2" s="1"/>
  <c r="A363" i="2" s="1"/>
  <c r="A371" i="2" s="1"/>
  <c r="A379" i="2" s="1"/>
  <c r="A387" i="2" s="1"/>
  <c r="A395" i="2" s="1"/>
  <c r="A403" i="2" s="1"/>
  <c r="A411" i="2" s="1"/>
  <c r="A419" i="2" s="1"/>
  <c r="A27" i="2"/>
  <c r="J26" i="2"/>
  <c r="J25" i="2"/>
  <c r="J24" i="2"/>
  <c r="J23" i="2"/>
  <c r="J22" i="2"/>
  <c r="J21" i="2"/>
  <c r="J20" i="2"/>
  <c r="J19" i="2"/>
  <c r="A19" i="2"/>
  <c r="J18" i="2"/>
  <c r="J17" i="2"/>
  <c r="J16" i="2"/>
  <c r="J15" i="2"/>
  <c r="A11" i="2"/>
  <c r="A5" i="2"/>
  <c r="B5" i="2" s="1"/>
  <c r="A4" i="2"/>
  <c r="B4" i="3" l="1"/>
  <c r="B4" i="2"/>
  <c r="C5" i="2"/>
  <c r="C15" i="3"/>
  <c r="B21" i="3"/>
  <c r="B24" i="3" s="1"/>
  <c r="B16" i="3"/>
  <c r="B13" i="3"/>
  <c r="B14" i="3"/>
  <c r="B5" i="3"/>
  <c r="C6" i="3"/>
  <c r="B7" i="3"/>
  <c r="B25" i="3" l="1"/>
  <c r="B22" i="3"/>
  <c r="C24" i="3"/>
  <c r="B30" i="3"/>
  <c r="B33" i="3" s="1"/>
  <c r="B23" i="3"/>
  <c r="D15" i="3"/>
  <c r="C16" i="3"/>
  <c r="C14" i="3"/>
  <c r="C13" i="3"/>
  <c r="D5" i="2"/>
  <c r="C4" i="2"/>
  <c r="D6" i="3"/>
  <c r="C5" i="3"/>
  <c r="C7" i="3"/>
  <c r="C4" i="3"/>
  <c r="D16" i="3" l="1"/>
  <c r="D14" i="3"/>
  <c r="D13" i="3"/>
  <c r="E15" i="3"/>
  <c r="D5" i="3"/>
  <c r="E6" i="3"/>
  <c r="D4" i="3"/>
  <c r="D7" i="3"/>
  <c r="C25" i="3"/>
  <c r="D24" i="3"/>
  <c r="C23" i="3"/>
  <c r="C22" i="3"/>
  <c r="B39" i="3"/>
  <c r="B42" i="3" s="1"/>
  <c r="B34" i="3"/>
  <c r="B32" i="3"/>
  <c r="B31" i="3"/>
  <c r="C33" i="3"/>
  <c r="E5" i="2"/>
  <c r="D4" i="2"/>
  <c r="B48" i="3" l="1"/>
  <c r="B51" i="3" s="1"/>
  <c r="B41" i="3"/>
  <c r="C42" i="3"/>
  <c r="B43" i="3"/>
  <c r="B40" i="3"/>
  <c r="E14" i="3"/>
  <c r="E13" i="3"/>
  <c r="E16" i="3"/>
  <c r="F15" i="3"/>
  <c r="F6" i="3"/>
  <c r="E7" i="3"/>
  <c r="E4" i="3"/>
  <c r="E5" i="3"/>
  <c r="F5" i="2"/>
  <c r="E4" i="2"/>
  <c r="D25" i="3"/>
  <c r="D22" i="3"/>
  <c r="E24" i="3"/>
  <c r="D23" i="3"/>
  <c r="C31" i="3"/>
  <c r="C32" i="3"/>
  <c r="C34" i="3"/>
  <c r="D33" i="3"/>
  <c r="F13" i="3" l="1"/>
  <c r="G15" i="3"/>
  <c r="F16" i="3"/>
  <c r="F14" i="3"/>
  <c r="D34" i="3"/>
  <c r="D31" i="3"/>
  <c r="E33" i="3"/>
  <c r="D32" i="3"/>
  <c r="G5" i="2"/>
  <c r="F4" i="2"/>
  <c r="C41" i="3"/>
  <c r="D42" i="3"/>
  <c r="C40" i="3"/>
  <c r="C43" i="3"/>
  <c r="F24" i="3"/>
  <c r="E23" i="3"/>
  <c r="E22" i="3"/>
  <c r="E25" i="3"/>
  <c r="F7" i="3"/>
  <c r="G6" i="3"/>
  <c r="F5" i="3"/>
  <c r="F4" i="3"/>
  <c r="B57" i="3"/>
  <c r="B60" i="3" s="1"/>
  <c r="B50" i="3"/>
  <c r="B52" i="3"/>
  <c r="B49" i="3"/>
  <c r="C51" i="3"/>
  <c r="G24" i="3" l="1"/>
  <c r="F22" i="3"/>
  <c r="F23" i="3"/>
  <c r="F25" i="3"/>
  <c r="B66" i="3"/>
  <c r="B69" i="3" s="1"/>
  <c r="B59" i="3"/>
  <c r="C60" i="3"/>
  <c r="B61" i="3"/>
  <c r="B58" i="3"/>
  <c r="E31" i="3"/>
  <c r="E32" i="3"/>
  <c r="E34" i="3"/>
  <c r="F33" i="3"/>
  <c r="G4" i="3"/>
  <c r="H6" i="3"/>
  <c r="G5" i="3"/>
  <c r="G7" i="3"/>
  <c r="H15" i="3"/>
  <c r="G16" i="3"/>
  <c r="G14" i="3"/>
  <c r="G13" i="3"/>
  <c r="E42" i="3"/>
  <c r="D43" i="3"/>
  <c r="D41" i="3"/>
  <c r="D40" i="3"/>
  <c r="C50" i="3"/>
  <c r="D51" i="3"/>
  <c r="C49" i="3"/>
  <c r="C52" i="3"/>
  <c r="A13" i="2"/>
  <c r="G4" i="2"/>
  <c r="C69" i="3" l="1"/>
  <c r="B75" i="3"/>
  <c r="B78" i="3" s="1"/>
  <c r="B70" i="3"/>
  <c r="B67" i="3"/>
  <c r="B68" i="3"/>
  <c r="E51" i="3"/>
  <c r="D52" i="3"/>
  <c r="D49" i="3"/>
  <c r="D50" i="3"/>
  <c r="H7" i="3"/>
  <c r="H4" i="3"/>
  <c r="H5" i="3"/>
  <c r="I6" i="3"/>
  <c r="G33" i="3"/>
  <c r="F34" i="3"/>
  <c r="F31" i="3"/>
  <c r="F32" i="3"/>
  <c r="I15" i="3"/>
  <c r="H16" i="3"/>
  <c r="H14" i="3"/>
  <c r="H13" i="3"/>
  <c r="C59" i="3"/>
  <c r="D60" i="3"/>
  <c r="C61" i="3"/>
  <c r="C58" i="3"/>
  <c r="B13" i="2"/>
  <c r="A12" i="2"/>
  <c r="E43" i="3"/>
  <c r="E41" i="3"/>
  <c r="E40" i="3"/>
  <c r="F42" i="3"/>
  <c r="G25" i="3"/>
  <c r="G23" i="3"/>
  <c r="G22" i="3"/>
  <c r="H24" i="3"/>
  <c r="I7" i="3" l="1"/>
  <c r="I4" i="3"/>
  <c r="I5" i="3"/>
  <c r="J6" i="3"/>
  <c r="I24" i="3"/>
  <c r="H23" i="3"/>
  <c r="H25" i="3"/>
  <c r="H22" i="3"/>
  <c r="C78" i="3"/>
  <c r="B84" i="3"/>
  <c r="B87" i="3" s="1"/>
  <c r="B79" i="3"/>
  <c r="B77" i="3"/>
  <c r="B76" i="3"/>
  <c r="F41" i="3"/>
  <c r="F43" i="3"/>
  <c r="F40" i="3"/>
  <c r="G42" i="3"/>
  <c r="E60" i="3"/>
  <c r="D61" i="3"/>
  <c r="D58" i="3"/>
  <c r="D59" i="3"/>
  <c r="G34" i="3"/>
  <c r="G32" i="3"/>
  <c r="G31" i="3"/>
  <c r="H33" i="3"/>
  <c r="E52" i="3"/>
  <c r="E50" i="3"/>
  <c r="E49" i="3"/>
  <c r="F51" i="3"/>
  <c r="C13" i="2"/>
  <c r="B12" i="2"/>
  <c r="J15" i="3"/>
  <c r="I16" i="3"/>
  <c r="I14" i="3"/>
  <c r="I13" i="3"/>
  <c r="C70" i="3"/>
  <c r="C68" i="3"/>
  <c r="C67" i="3"/>
  <c r="D69" i="3"/>
  <c r="D70" i="3" l="1"/>
  <c r="D68" i="3"/>
  <c r="E69" i="3"/>
  <c r="D67" i="3"/>
  <c r="G51" i="3"/>
  <c r="F52" i="3"/>
  <c r="F50" i="3"/>
  <c r="F49" i="3"/>
  <c r="K15" i="3"/>
  <c r="J16" i="3"/>
  <c r="J14" i="3"/>
  <c r="J13" i="3"/>
  <c r="C87" i="3"/>
  <c r="B93" i="3"/>
  <c r="B96" i="3" s="1"/>
  <c r="B88" i="3"/>
  <c r="B86" i="3"/>
  <c r="B85" i="3"/>
  <c r="D13" i="2"/>
  <c r="C12" i="2"/>
  <c r="I23" i="3"/>
  <c r="I25" i="3"/>
  <c r="I22" i="3"/>
  <c r="J24" i="3"/>
  <c r="J7" i="3"/>
  <c r="J4" i="3"/>
  <c r="K6" i="3"/>
  <c r="J5" i="3"/>
  <c r="E61" i="3"/>
  <c r="E59" i="3"/>
  <c r="E58" i="3"/>
  <c r="F60" i="3"/>
  <c r="H32" i="3"/>
  <c r="H31" i="3"/>
  <c r="H34" i="3"/>
  <c r="I33" i="3"/>
  <c r="G43" i="3"/>
  <c r="G40" i="3"/>
  <c r="H42" i="3"/>
  <c r="G41" i="3"/>
  <c r="D78" i="3"/>
  <c r="C79" i="3"/>
  <c r="C77" i="3"/>
  <c r="C76" i="3"/>
  <c r="F59" i="3" l="1"/>
  <c r="F61" i="3"/>
  <c r="F58" i="3"/>
  <c r="G60" i="3"/>
  <c r="C96" i="3"/>
  <c r="B102" i="3"/>
  <c r="B105" i="3" s="1"/>
  <c r="B97" i="3"/>
  <c r="B94" i="3"/>
  <c r="B95" i="3"/>
  <c r="D87" i="3"/>
  <c r="C88" i="3"/>
  <c r="C86" i="3"/>
  <c r="C85" i="3"/>
  <c r="F69" i="3"/>
  <c r="E70" i="3"/>
  <c r="E67" i="3"/>
  <c r="E68" i="3"/>
  <c r="G52" i="3"/>
  <c r="H51" i="3"/>
  <c r="G50" i="3"/>
  <c r="G49" i="3"/>
  <c r="J33" i="3"/>
  <c r="I34" i="3"/>
  <c r="I32" i="3"/>
  <c r="I31" i="3"/>
  <c r="K4" i="3"/>
  <c r="L6" i="3"/>
  <c r="K7" i="3"/>
  <c r="K5" i="3"/>
  <c r="E78" i="3"/>
  <c r="D79" i="3"/>
  <c r="D77" i="3"/>
  <c r="D76" i="3"/>
  <c r="K24" i="3"/>
  <c r="J23" i="3"/>
  <c r="J25" i="3"/>
  <c r="J22" i="3"/>
  <c r="H43" i="3"/>
  <c r="H41" i="3"/>
  <c r="H40" i="3"/>
  <c r="I42" i="3"/>
  <c r="E13" i="2"/>
  <c r="D12" i="2"/>
  <c r="L15" i="3"/>
  <c r="K16" i="3"/>
  <c r="K14" i="3"/>
  <c r="K13" i="3"/>
  <c r="F78" i="3" l="1"/>
  <c r="E79" i="3"/>
  <c r="E77" i="3"/>
  <c r="E76" i="3"/>
  <c r="M6" i="3"/>
  <c r="L5" i="3"/>
  <c r="L7" i="3"/>
  <c r="L4" i="3"/>
  <c r="H52" i="3"/>
  <c r="I51" i="3"/>
  <c r="H50" i="3"/>
  <c r="H49" i="3"/>
  <c r="C105" i="3"/>
  <c r="B106" i="3"/>
  <c r="B103" i="3"/>
  <c r="B104" i="3"/>
  <c r="D96" i="3"/>
  <c r="C97" i="3"/>
  <c r="C95" i="3"/>
  <c r="C94" i="3"/>
  <c r="L16" i="3"/>
  <c r="L14" i="3"/>
  <c r="L13" i="3"/>
  <c r="M15" i="3"/>
  <c r="F13" i="2"/>
  <c r="E12" i="2"/>
  <c r="K25" i="3"/>
  <c r="K23" i="3"/>
  <c r="K22" i="3"/>
  <c r="L24" i="3"/>
  <c r="E87" i="3"/>
  <c r="D88" i="3"/>
  <c r="D86" i="3"/>
  <c r="D85" i="3"/>
  <c r="J34" i="3"/>
  <c r="K33" i="3"/>
  <c r="J32" i="3"/>
  <c r="J31" i="3"/>
  <c r="F70" i="3"/>
  <c r="F68" i="3"/>
  <c r="F67" i="3"/>
  <c r="G69" i="3"/>
  <c r="G61" i="3"/>
  <c r="H60" i="3"/>
  <c r="G58" i="3"/>
  <c r="G59" i="3"/>
  <c r="I40" i="3"/>
  <c r="J42" i="3"/>
  <c r="I43" i="3"/>
  <c r="I41" i="3"/>
  <c r="L22" i="3" l="1"/>
  <c r="L25" i="3"/>
  <c r="M24" i="3"/>
  <c r="L23" i="3"/>
  <c r="L33" i="3"/>
  <c r="K32" i="3"/>
  <c r="K31" i="3"/>
  <c r="K34" i="3"/>
  <c r="M14" i="3"/>
  <c r="M13" i="3"/>
  <c r="N15" i="3"/>
  <c r="M16" i="3"/>
  <c r="F87" i="3"/>
  <c r="E88" i="3"/>
  <c r="E86" i="3"/>
  <c r="E85" i="3"/>
  <c r="D105" i="3"/>
  <c r="C106" i="3"/>
  <c r="C104" i="3"/>
  <c r="C103" i="3"/>
  <c r="H61" i="3"/>
  <c r="H58" i="3"/>
  <c r="I60" i="3"/>
  <c r="H59" i="3"/>
  <c r="G67" i="3"/>
  <c r="G68" i="3"/>
  <c r="H69" i="3"/>
  <c r="G70" i="3"/>
  <c r="I49" i="3"/>
  <c r="I50" i="3"/>
  <c r="J51" i="3"/>
  <c r="I52" i="3"/>
  <c r="J40" i="3"/>
  <c r="J43" i="3"/>
  <c r="K42" i="3"/>
  <c r="J41" i="3"/>
  <c r="M4" i="3"/>
  <c r="M7" i="3"/>
  <c r="N6" i="3"/>
  <c r="M5" i="3"/>
  <c r="G13" i="2"/>
  <c r="F12" i="2"/>
  <c r="E96" i="3"/>
  <c r="D97" i="3"/>
  <c r="D95" i="3"/>
  <c r="D94" i="3"/>
  <c r="F79" i="3"/>
  <c r="F77" i="3"/>
  <c r="F76" i="3"/>
  <c r="G78" i="3"/>
  <c r="N7" i="3" l="1"/>
  <c r="O6" i="3"/>
  <c r="N5" i="3"/>
  <c r="N4" i="3"/>
  <c r="I58" i="3"/>
  <c r="J60" i="3"/>
  <c r="I59" i="3"/>
  <c r="I61" i="3"/>
  <c r="F96" i="3"/>
  <c r="E97" i="3"/>
  <c r="E95" i="3"/>
  <c r="E94" i="3"/>
  <c r="K41" i="3"/>
  <c r="L42" i="3"/>
  <c r="K43" i="3"/>
  <c r="K40" i="3"/>
  <c r="I69" i="3"/>
  <c r="H68" i="3"/>
  <c r="H67" i="3"/>
  <c r="H70" i="3"/>
  <c r="N13" i="3"/>
  <c r="O15" i="3"/>
  <c r="N14" i="3"/>
  <c r="N16" i="3"/>
  <c r="M25" i="3"/>
  <c r="M22" i="3"/>
  <c r="N24" i="3"/>
  <c r="M23" i="3"/>
  <c r="F88" i="3"/>
  <c r="F86" i="3"/>
  <c r="F85" i="3"/>
  <c r="G87" i="3"/>
  <c r="L34" i="3"/>
  <c r="L31" i="3"/>
  <c r="L32" i="3"/>
  <c r="M33" i="3"/>
  <c r="H78" i="3"/>
  <c r="G77" i="3"/>
  <c r="G79" i="3"/>
  <c r="G76" i="3"/>
  <c r="J49" i="3"/>
  <c r="K51" i="3"/>
  <c r="J50" i="3"/>
  <c r="J52" i="3"/>
  <c r="G12" i="2"/>
  <c r="A21" i="2"/>
  <c r="E105" i="3"/>
  <c r="D106" i="3"/>
  <c r="D104" i="3"/>
  <c r="D103" i="3"/>
  <c r="F105" i="3" l="1"/>
  <c r="E106" i="3"/>
  <c r="E104" i="3"/>
  <c r="E103" i="3"/>
  <c r="M42" i="3"/>
  <c r="L41" i="3"/>
  <c r="L43" i="3"/>
  <c r="L40" i="3"/>
  <c r="H79" i="3"/>
  <c r="H77" i="3"/>
  <c r="H76" i="3"/>
  <c r="I78" i="3"/>
  <c r="G88" i="3"/>
  <c r="G85" i="3"/>
  <c r="H87" i="3"/>
  <c r="G86" i="3"/>
  <c r="B21" i="2"/>
  <c r="A20" i="2"/>
  <c r="P15" i="3"/>
  <c r="O16" i="3"/>
  <c r="O14" i="3"/>
  <c r="O13" i="3"/>
  <c r="J58" i="3"/>
  <c r="J61" i="3"/>
  <c r="K60" i="3"/>
  <c r="J59" i="3"/>
  <c r="O24" i="3"/>
  <c r="N22" i="3"/>
  <c r="N25" i="3"/>
  <c r="N23" i="3"/>
  <c r="N33" i="3"/>
  <c r="M32" i="3"/>
  <c r="M31" i="3"/>
  <c r="M34" i="3"/>
  <c r="K50" i="3"/>
  <c r="L51" i="3"/>
  <c r="K52" i="3"/>
  <c r="K49" i="3"/>
  <c r="P6" i="3"/>
  <c r="O4" i="3"/>
  <c r="O5" i="3"/>
  <c r="O7" i="3"/>
  <c r="I67" i="3"/>
  <c r="I68" i="3"/>
  <c r="I70" i="3"/>
  <c r="J69" i="3"/>
  <c r="F97" i="3"/>
  <c r="F95" i="3"/>
  <c r="F94" i="3"/>
  <c r="G96" i="3"/>
  <c r="M43" i="3" l="1"/>
  <c r="M41" i="3"/>
  <c r="M40" i="3"/>
  <c r="N42" i="3"/>
  <c r="H88" i="3"/>
  <c r="H85" i="3"/>
  <c r="I87" i="3"/>
  <c r="H86" i="3"/>
  <c r="O25" i="3"/>
  <c r="O23" i="3"/>
  <c r="O22" i="3"/>
  <c r="P24" i="3"/>
  <c r="Q15" i="3"/>
  <c r="P16" i="3"/>
  <c r="P14" i="3"/>
  <c r="P13" i="3"/>
  <c r="P5" i="3"/>
  <c r="P7" i="3"/>
  <c r="Q6" i="3"/>
  <c r="P4" i="3"/>
  <c r="M51" i="3"/>
  <c r="L50" i="3"/>
  <c r="L52" i="3"/>
  <c r="L49" i="3"/>
  <c r="O33" i="3"/>
  <c r="N34" i="3"/>
  <c r="N31" i="3"/>
  <c r="N32" i="3"/>
  <c r="K69" i="3"/>
  <c r="J68" i="3"/>
  <c r="J70" i="3"/>
  <c r="J67" i="3"/>
  <c r="I79" i="3"/>
  <c r="J78" i="3"/>
  <c r="I77" i="3"/>
  <c r="I76" i="3"/>
  <c r="G97" i="3"/>
  <c r="G94" i="3"/>
  <c r="G95" i="3"/>
  <c r="H96" i="3"/>
  <c r="K59" i="3"/>
  <c r="L60" i="3"/>
  <c r="K61" i="3"/>
  <c r="K58" i="3"/>
  <c r="C21" i="2"/>
  <c r="B20" i="2"/>
  <c r="F106" i="3"/>
  <c r="F104" i="3"/>
  <c r="F103" i="3"/>
  <c r="G105" i="3"/>
  <c r="H94" i="3" l="1"/>
  <c r="I96" i="3"/>
  <c r="H95" i="3"/>
  <c r="H97" i="3"/>
  <c r="M52" i="3"/>
  <c r="M50" i="3"/>
  <c r="M49" i="3"/>
  <c r="N51" i="3"/>
  <c r="P22" i="3"/>
  <c r="P23" i="3"/>
  <c r="P25" i="3"/>
  <c r="Q24" i="3"/>
  <c r="O42" i="3"/>
  <c r="N43" i="3"/>
  <c r="N41" i="3"/>
  <c r="N40" i="3"/>
  <c r="Q7" i="3"/>
  <c r="B10" i="3"/>
  <c r="Q5" i="3"/>
  <c r="Q4" i="3"/>
  <c r="C20" i="2"/>
  <c r="D21" i="2"/>
  <c r="G103" i="3"/>
  <c r="G106" i="3"/>
  <c r="H105" i="3"/>
  <c r="G104" i="3"/>
  <c r="K78" i="3"/>
  <c r="J76" i="3"/>
  <c r="J77" i="3"/>
  <c r="J79" i="3"/>
  <c r="I85" i="3"/>
  <c r="I88" i="3"/>
  <c r="I86" i="3"/>
  <c r="J87" i="3"/>
  <c r="K70" i="3"/>
  <c r="K68" i="3"/>
  <c r="K67" i="3"/>
  <c r="L69" i="3"/>
  <c r="B19" i="3"/>
  <c r="Q16" i="3"/>
  <c r="Q14" i="3"/>
  <c r="Q13" i="3"/>
  <c r="M60" i="3"/>
  <c r="L59" i="3"/>
  <c r="L61" i="3"/>
  <c r="L58" i="3"/>
  <c r="O34" i="3"/>
  <c r="O32" i="3"/>
  <c r="O31" i="3"/>
  <c r="P33" i="3"/>
  <c r="O51" i="3" l="1"/>
  <c r="N50" i="3"/>
  <c r="N52" i="3"/>
  <c r="N49" i="3"/>
  <c r="M61" i="3"/>
  <c r="M59" i="3"/>
  <c r="M58" i="3"/>
  <c r="N60" i="3"/>
  <c r="L78" i="3"/>
  <c r="K79" i="3"/>
  <c r="K77" i="3"/>
  <c r="K76" i="3"/>
  <c r="L70" i="3"/>
  <c r="L67" i="3"/>
  <c r="M69" i="3"/>
  <c r="L68" i="3"/>
  <c r="O43" i="3"/>
  <c r="P42" i="3"/>
  <c r="O41" i="3"/>
  <c r="O40" i="3"/>
  <c r="B28" i="3"/>
  <c r="Q23" i="3"/>
  <c r="Q25" i="3"/>
  <c r="Q22" i="3"/>
  <c r="K87" i="3"/>
  <c r="J85" i="3"/>
  <c r="J86" i="3"/>
  <c r="J88" i="3"/>
  <c r="B8" i="3"/>
  <c r="C10" i="3"/>
  <c r="B9" i="3"/>
  <c r="B11" i="3"/>
  <c r="I94" i="3"/>
  <c r="I95" i="3"/>
  <c r="I97" i="3"/>
  <c r="J96" i="3"/>
  <c r="B17" i="3"/>
  <c r="B18" i="3"/>
  <c r="B20" i="3"/>
  <c r="C19" i="3"/>
  <c r="D20" i="2"/>
  <c r="E21" i="2"/>
  <c r="P34" i="3"/>
  <c r="P32" i="3"/>
  <c r="P31" i="3"/>
  <c r="Q33" i="3"/>
  <c r="H103" i="3"/>
  <c r="H104" i="3"/>
  <c r="H106" i="3"/>
  <c r="I105" i="3"/>
  <c r="O60" i="3" l="1"/>
  <c r="N61" i="3"/>
  <c r="N59" i="3"/>
  <c r="N58" i="3"/>
  <c r="D19" i="3"/>
  <c r="C17" i="3"/>
  <c r="C18" i="3"/>
  <c r="C20" i="3"/>
  <c r="C8" i="3"/>
  <c r="D10" i="3"/>
  <c r="C11" i="3"/>
  <c r="C9" i="3"/>
  <c r="N69" i="3"/>
  <c r="M70" i="3"/>
  <c r="M67" i="3"/>
  <c r="M68" i="3"/>
  <c r="Q32" i="3"/>
  <c r="Q31" i="3"/>
  <c r="B37" i="3"/>
  <c r="Q34" i="3"/>
  <c r="K96" i="3"/>
  <c r="J95" i="3"/>
  <c r="J97" i="3"/>
  <c r="J94" i="3"/>
  <c r="I104" i="3"/>
  <c r="J105" i="3"/>
  <c r="I106" i="3"/>
  <c r="I103" i="3"/>
  <c r="P43" i="3"/>
  <c r="Q42" i="3"/>
  <c r="P41" i="3"/>
  <c r="P40" i="3"/>
  <c r="C28" i="3"/>
  <c r="B29" i="3"/>
  <c r="B27" i="3"/>
  <c r="B26" i="3"/>
  <c r="E20" i="2"/>
  <c r="F21" i="2"/>
  <c r="L87" i="3"/>
  <c r="K88" i="3"/>
  <c r="K86" i="3"/>
  <c r="K85" i="3"/>
  <c r="M78" i="3"/>
  <c r="L79" i="3"/>
  <c r="L77" i="3"/>
  <c r="L76" i="3"/>
  <c r="O52" i="3"/>
  <c r="P51" i="3"/>
  <c r="O49" i="3"/>
  <c r="O50" i="3"/>
  <c r="P52" i="3" l="1"/>
  <c r="P49" i="3"/>
  <c r="Q51" i="3"/>
  <c r="P50" i="3"/>
  <c r="D17" i="3"/>
  <c r="D18" i="3"/>
  <c r="D20" i="3"/>
  <c r="E19" i="3"/>
  <c r="B36" i="3"/>
  <c r="B38" i="3"/>
  <c r="C37" i="3"/>
  <c r="B35" i="3"/>
  <c r="M87" i="3"/>
  <c r="L88" i="3"/>
  <c r="L86" i="3"/>
  <c r="L85" i="3"/>
  <c r="F20" i="2"/>
  <c r="G21" i="2"/>
  <c r="N70" i="3"/>
  <c r="N68" i="3"/>
  <c r="N67" i="3"/>
  <c r="O69" i="3"/>
  <c r="N78" i="3"/>
  <c r="M79" i="3"/>
  <c r="M77" i="3"/>
  <c r="M76" i="3"/>
  <c r="K105" i="3"/>
  <c r="J104" i="3"/>
  <c r="J106" i="3"/>
  <c r="J103" i="3"/>
  <c r="E10" i="3"/>
  <c r="D11" i="3"/>
  <c r="D9" i="3"/>
  <c r="D8" i="3"/>
  <c r="Q43" i="3"/>
  <c r="B46" i="3"/>
  <c r="Q41" i="3"/>
  <c r="Q40" i="3"/>
  <c r="L96" i="3"/>
  <c r="K97" i="3"/>
  <c r="K95" i="3"/>
  <c r="K94" i="3"/>
  <c r="C26" i="3"/>
  <c r="D28" i="3"/>
  <c r="C27" i="3"/>
  <c r="C29" i="3"/>
  <c r="O59" i="3"/>
  <c r="O61" i="3"/>
  <c r="O58" i="3"/>
  <c r="P60" i="3"/>
  <c r="F19" i="3" l="1"/>
  <c r="E18" i="3"/>
  <c r="E20" i="3"/>
  <c r="E17" i="3"/>
  <c r="O70" i="3"/>
  <c r="O68" i="3"/>
  <c r="P69" i="3"/>
  <c r="O67" i="3"/>
  <c r="N87" i="3"/>
  <c r="M88" i="3"/>
  <c r="M86" i="3"/>
  <c r="M85" i="3"/>
  <c r="D29" i="3"/>
  <c r="E28" i="3"/>
  <c r="D27" i="3"/>
  <c r="D26" i="3"/>
  <c r="B45" i="3"/>
  <c r="C46" i="3"/>
  <c r="B47" i="3"/>
  <c r="B44" i="3"/>
  <c r="L105" i="3"/>
  <c r="K106" i="3"/>
  <c r="K104" i="3"/>
  <c r="K103" i="3"/>
  <c r="C38" i="3"/>
  <c r="D37" i="3"/>
  <c r="C36" i="3"/>
  <c r="C35" i="3"/>
  <c r="Q52" i="3"/>
  <c r="Q50" i="3"/>
  <c r="Q49" i="3"/>
  <c r="B55" i="3"/>
  <c r="M96" i="3"/>
  <c r="L97" i="3"/>
  <c r="L95" i="3"/>
  <c r="L94" i="3"/>
  <c r="N79" i="3"/>
  <c r="N77" i="3"/>
  <c r="N76" i="3"/>
  <c r="O78" i="3"/>
  <c r="P61" i="3"/>
  <c r="Q60" i="3"/>
  <c r="P59" i="3"/>
  <c r="P58" i="3"/>
  <c r="A29" i="2"/>
  <c r="G20" i="2"/>
  <c r="E11" i="3"/>
  <c r="E9" i="3"/>
  <c r="E8" i="3"/>
  <c r="F10" i="3"/>
  <c r="P78" i="3" l="1"/>
  <c r="O76" i="3"/>
  <c r="O77" i="3"/>
  <c r="O79" i="3"/>
  <c r="B54" i="3"/>
  <c r="B56" i="3"/>
  <c r="C55" i="3"/>
  <c r="B53" i="3"/>
  <c r="Q69" i="3"/>
  <c r="P70" i="3"/>
  <c r="P68" i="3"/>
  <c r="P67" i="3"/>
  <c r="E26" i="3"/>
  <c r="E27" i="3"/>
  <c r="E29" i="3"/>
  <c r="F28" i="3"/>
  <c r="M105" i="3"/>
  <c r="L106" i="3"/>
  <c r="L104" i="3"/>
  <c r="L103" i="3"/>
  <c r="F11" i="3"/>
  <c r="F8" i="3"/>
  <c r="G10" i="3"/>
  <c r="F9" i="3"/>
  <c r="Q61" i="3"/>
  <c r="B64" i="3"/>
  <c r="Q59" i="3"/>
  <c r="Q58" i="3"/>
  <c r="D36" i="3"/>
  <c r="D38" i="3"/>
  <c r="E37" i="3"/>
  <c r="D35" i="3"/>
  <c r="C45" i="3"/>
  <c r="C47" i="3"/>
  <c r="C44" i="3"/>
  <c r="D46" i="3"/>
  <c r="B29" i="2"/>
  <c r="A28" i="2"/>
  <c r="N96" i="3"/>
  <c r="M97" i="3"/>
  <c r="M95" i="3"/>
  <c r="M94" i="3"/>
  <c r="N88" i="3"/>
  <c r="N86" i="3"/>
  <c r="N85" i="3"/>
  <c r="O87" i="3"/>
  <c r="F18" i="3"/>
  <c r="F20" i="3"/>
  <c r="G19" i="3"/>
  <c r="F17" i="3"/>
  <c r="H10" i="3" l="1"/>
  <c r="G11" i="3"/>
  <c r="G9" i="3"/>
  <c r="G8" i="3"/>
  <c r="F26" i="3"/>
  <c r="F29" i="3"/>
  <c r="F27" i="3"/>
  <c r="G28" i="3"/>
  <c r="E35" i="3"/>
  <c r="E38" i="3"/>
  <c r="E36" i="3"/>
  <c r="F37" i="3"/>
  <c r="C54" i="3"/>
  <c r="C56" i="3"/>
  <c r="D55" i="3"/>
  <c r="C53" i="3"/>
  <c r="P87" i="3"/>
  <c r="O86" i="3"/>
  <c r="O88" i="3"/>
  <c r="O85" i="3"/>
  <c r="D44" i="3"/>
  <c r="E46" i="3"/>
  <c r="D47" i="3"/>
  <c r="D45" i="3"/>
  <c r="B63" i="3"/>
  <c r="B65" i="3"/>
  <c r="B62" i="3"/>
  <c r="C64" i="3"/>
  <c r="N97" i="3"/>
  <c r="N95" i="3"/>
  <c r="N94" i="3"/>
  <c r="O96" i="3"/>
  <c r="C29" i="2"/>
  <c r="B28" i="2"/>
  <c r="G20" i="3"/>
  <c r="G18" i="3"/>
  <c r="H19" i="3"/>
  <c r="G17" i="3"/>
  <c r="N105" i="3"/>
  <c r="M106" i="3"/>
  <c r="M104" i="3"/>
  <c r="M103" i="3"/>
  <c r="B73" i="3"/>
  <c r="Q70" i="3"/>
  <c r="Q67" i="3"/>
  <c r="Q68" i="3"/>
  <c r="Q78" i="3"/>
  <c r="P79" i="3"/>
  <c r="P77" i="3"/>
  <c r="P76" i="3"/>
  <c r="P96" i="3" l="1"/>
  <c r="O95" i="3"/>
  <c r="O97" i="3"/>
  <c r="O94" i="3"/>
  <c r="H28" i="3"/>
  <c r="G27" i="3"/>
  <c r="G26" i="3"/>
  <c r="G29" i="3"/>
  <c r="B82" i="3"/>
  <c r="Q79" i="3"/>
  <c r="Q77" i="3"/>
  <c r="Q76" i="3"/>
  <c r="D53" i="3"/>
  <c r="E55" i="3"/>
  <c r="D56" i="3"/>
  <c r="D54" i="3"/>
  <c r="F35" i="3"/>
  <c r="G37" i="3"/>
  <c r="F36" i="3"/>
  <c r="F38" i="3"/>
  <c r="B71" i="3"/>
  <c r="B74" i="3"/>
  <c r="C73" i="3"/>
  <c r="B72" i="3"/>
  <c r="N106" i="3"/>
  <c r="N104" i="3"/>
  <c r="N103" i="3"/>
  <c r="O105" i="3"/>
  <c r="H20" i="3"/>
  <c r="I19" i="3"/>
  <c r="H17" i="3"/>
  <c r="H18" i="3"/>
  <c r="D64" i="3"/>
  <c r="C63" i="3"/>
  <c r="C65" i="3"/>
  <c r="C62" i="3"/>
  <c r="F46" i="3"/>
  <c r="E45" i="3"/>
  <c r="E44" i="3"/>
  <c r="E47" i="3"/>
  <c r="D29" i="2"/>
  <c r="C28" i="2"/>
  <c r="Q87" i="3"/>
  <c r="P88" i="3"/>
  <c r="P86" i="3"/>
  <c r="P85" i="3"/>
  <c r="H11" i="3"/>
  <c r="H9" i="3"/>
  <c r="H8" i="3"/>
  <c r="I10" i="3"/>
  <c r="C71" i="3" l="1"/>
  <c r="D73" i="3"/>
  <c r="C72" i="3"/>
  <c r="C74" i="3"/>
  <c r="I20" i="3"/>
  <c r="J19" i="3"/>
  <c r="I17" i="3"/>
  <c r="I18" i="3"/>
  <c r="F55" i="3"/>
  <c r="E54" i="3"/>
  <c r="E53" i="3"/>
  <c r="E56" i="3"/>
  <c r="G46" i="3"/>
  <c r="F45" i="3"/>
  <c r="F44" i="3"/>
  <c r="F47" i="3"/>
  <c r="H27" i="3"/>
  <c r="H26" i="3"/>
  <c r="H29" i="3"/>
  <c r="I28" i="3"/>
  <c r="B91" i="3"/>
  <c r="Q88" i="3"/>
  <c r="Q86" i="3"/>
  <c r="Q85" i="3"/>
  <c r="P105" i="3"/>
  <c r="O106" i="3"/>
  <c r="O104" i="3"/>
  <c r="O103" i="3"/>
  <c r="G38" i="3"/>
  <c r="H37" i="3"/>
  <c r="G36" i="3"/>
  <c r="G35" i="3"/>
  <c r="I11" i="3"/>
  <c r="J10" i="3"/>
  <c r="I9" i="3"/>
  <c r="I8" i="3"/>
  <c r="E29" i="2"/>
  <c r="D28" i="2"/>
  <c r="D62" i="3"/>
  <c r="E64" i="3"/>
  <c r="D65" i="3"/>
  <c r="D63" i="3"/>
  <c r="B80" i="3"/>
  <c r="B83" i="3"/>
  <c r="C82" i="3"/>
  <c r="B81" i="3"/>
  <c r="Q96" i="3"/>
  <c r="P97" i="3"/>
  <c r="P95" i="3"/>
  <c r="P94" i="3"/>
  <c r="B100" i="3" l="1"/>
  <c r="Q97" i="3"/>
  <c r="Q95" i="3"/>
  <c r="Q94" i="3"/>
  <c r="I37" i="3"/>
  <c r="H36" i="3"/>
  <c r="H35" i="3"/>
  <c r="H38" i="3"/>
  <c r="J20" i="3"/>
  <c r="K19" i="3"/>
  <c r="J17" i="3"/>
  <c r="J18" i="3"/>
  <c r="B89" i="3"/>
  <c r="B92" i="3"/>
  <c r="C91" i="3"/>
  <c r="B90" i="3"/>
  <c r="C80" i="3"/>
  <c r="D82" i="3"/>
  <c r="C81" i="3"/>
  <c r="C83" i="3"/>
  <c r="G47" i="3"/>
  <c r="G44" i="3"/>
  <c r="H46" i="3"/>
  <c r="G45" i="3"/>
  <c r="K10" i="3"/>
  <c r="J8" i="3"/>
  <c r="J11" i="3"/>
  <c r="J9" i="3"/>
  <c r="E73" i="3"/>
  <c r="D72" i="3"/>
  <c r="D71" i="3"/>
  <c r="D74" i="3"/>
  <c r="E65" i="3"/>
  <c r="E63" i="3"/>
  <c r="E62" i="3"/>
  <c r="F64" i="3"/>
  <c r="F29" i="2"/>
  <c r="E28" i="2"/>
  <c r="I29" i="3"/>
  <c r="I27" i="3"/>
  <c r="J28" i="3"/>
  <c r="I26" i="3"/>
  <c r="Q105" i="3"/>
  <c r="P106" i="3"/>
  <c r="P104" i="3"/>
  <c r="P103" i="3"/>
  <c r="G55" i="3"/>
  <c r="F53" i="3"/>
  <c r="F54" i="3"/>
  <c r="F56" i="3"/>
  <c r="G56" i="3" l="1"/>
  <c r="H55" i="3"/>
  <c r="G54" i="3"/>
  <c r="G53" i="3"/>
  <c r="H44" i="3"/>
  <c r="H47" i="3"/>
  <c r="I46" i="3"/>
  <c r="H45" i="3"/>
  <c r="C89" i="3"/>
  <c r="D91" i="3"/>
  <c r="C90" i="3"/>
  <c r="C92" i="3"/>
  <c r="E71" i="3"/>
  <c r="E74" i="3"/>
  <c r="F73" i="3"/>
  <c r="E72" i="3"/>
  <c r="B109" i="3"/>
  <c r="Q106" i="3"/>
  <c r="Q104" i="3"/>
  <c r="Q103" i="3"/>
  <c r="G29" i="2"/>
  <c r="F28" i="2"/>
  <c r="D80" i="3"/>
  <c r="E82" i="3"/>
  <c r="D81" i="3"/>
  <c r="D83" i="3"/>
  <c r="L19" i="3"/>
  <c r="K18" i="3"/>
  <c r="K17" i="3"/>
  <c r="K20" i="3"/>
  <c r="I38" i="3"/>
  <c r="I35" i="3"/>
  <c r="J37" i="3"/>
  <c r="I36" i="3"/>
  <c r="G64" i="3"/>
  <c r="F65" i="3"/>
  <c r="F62" i="3"/>
  <c r="F63" i="3"/>
  <c r="J26" i="3"/>
  <c r="J29" i="3"/>
  <c r="K28" i="3"/>
  <c r="J27" i="3"/>
  <c r="L10" i="3"/>
  <c r="K11" i="3"/>
  <c r="K8" i="3"/>
  <c r="K9" i="3"/>
  <c r="B98" i="3"/>
  <c r="B101" i="3"/>
  <c r="C100" i="3"/>
  <c r="B99" i="3"/>
  <c r="E80" i="3" l="1"/>
  <c r="F82" i="3"/>
  <c r="E81" i="3"/>
  <c r="E83" i="3"/>
  <c r="G28" i="2"/>
  <c r="A37" i="2"/>
  <c r="I44" i="3"/>
  <c r="I47" i="3"/>
  <c r="J46" i="3"/>
  <c r="I45" i="3"/>
  <c r="G65" i="3"/>
  <c r="G62" i="3"/>
  <c r="G63" i="3"/>
  <c r="H64" i="3"/>
  <c r="G73" i="3"/>
  <c r="F72" i="3"/>
  <c r="F74" i="3"/>
  <c r="F71" i="3"/>
  <c r="M10" i="3"/>
  <c r="L8" i="3"/>
  <c r="L9" i="3"/>
  <c r="L11" i="3"/>
  <c r="L17" i="3"/>
  <c r="M19" i="3"/>
  <c r="L18" i="3"/>
  <c r="L20" i="3"/>
  <c r="D89" i="3"/>
  <c r="E91" i="3"/>
  <c r="D90" i="3"/>
  <c r="D92" i="3"/>
  <c r="H53" i="3"/>
  <c r="H54" i="3"/>
  <c r="H56" i="3"/>
  <c r="I55" i="3"/>
  <c r="C98" i="3"/>
  <c r="D100" i="3"/>
  <c r="C99" i="3"/>
  <c r="C101" i="3"/>
  <c r="L28" i="3"/>
  <c r="K29" i="3"/>
  <c r="K27" i="3"/>
  <c r="K26" i="3"/>
  <c r="J38" i="3"/>
  <c r="K37" i="3"/>
  <c r="J36" i="3"/>
  <c r="J35" i="3"/>
  <c r="B107" i="3"/>
  <c r="C109" i="3"/>
  <c r="B110" i="3"/>
  <c r="B108" i="3"/>
  <c r="C107" i="3" l="1"/>
  <c r="D109" i="3"/>
  <c r="C108" i="3"/>
  <c r="C110" i="3"/>
  <c r="N19" i="3"/>
  <c r="M18" i="3"/>
  <c r="M17" i="3"/>
  <c r="M20" i="3"/>
  <c r="B37" i="2"/>
  <c r="A36" i="2"/>
  <c r="D98" i="3"/>
  <c r="E100" i="3"/>
  <c r="D99" i="3"/>
  <c r="D101" i="3"/>
  <c r="M11" i="3"/>
  <c r="M9" i="3"/>
  <c r="M8" i="3"/>
  <c r="N10" i="3"/>
  <c r="G74" i="3"/>
  <c r="H73" i="3"/>
  <c r="G71" i="3"/>
  <c r="G72" i="3"/>
  <c r="I53" i="3"/>
  <c r="I56" i="3"/>
  <c r="I54" i="3"/>
  <c r="J55" i="3"/>
  <c r="G82" i="3"/>
  <c r="F81" i="3"/>
  <c r="F83" i="3"/>
  <c r="F80" i="3"/>
  <c r="L26" i="3"/>
  <c r="L29" i="3"/>
  <c r="M28" i="3"/>
  <c r="L27" i="3"/>
  <c r="H65" i="3"/>
  <c r="I64" i="3"/>
  <c r="H62" i="3"/>
  <c r="H63" i="3"/>
  <c r="L37" i="3"/>
  <c r="K36" i="3"/>
  <c r="K38" i="3"/>
  <c r="K35" i="3"/>
  <c r="E89" i="3"/>
  <c r="F91" i="3"/>
  <c r="E90" i="3"/>
  <c r="E92" i="3"/>
  <c r="J47" i="3"/>
  <c r="K46" i="3"/>
  <c r="J45" i="3"/>
  <c r="J44" i="3"/>
  <c r="L36" i="3" l="1"/>
  <c r="M37" i="3"/>
  <c r="L38" i="3"/>
  <c r="L35" i="3"/>
  <c r="K45" i="3"/>
  <c r="L46" i="3"/>
  <c r="K44" i="3"/>
  <c r="K47" i="3"/>
  <c r="G91" i="3"/>
  <c r="F90" i="3"/>
  <c r="F92" i="3"/>
  <c r="F89" i="3"/>
  <c r="H74" i="3"/>
  <c r="H72" i="3"/>
  <c r="I73" i="3"/>
  <c r="H71" i="3"/>
  <c r="E98" i="3"/>
  <c r="F100" i="3"/>
  <c r="E99" i="3"/>
  <c r="E101" i="3"/>
  <c r="G83" i="3"/>
  <c r="H82" i="3"/>
  <c r="G80" i="3"/>
  <c r="G81" i="3"/>
  <c r="N20" i="3"/>
  <c r="N18" i="3"/>
  <c r="O19" i="3"/>
  <c r="N17" i="3"/>
  <c r="J64" i="3"/>
  <c r="I65" i="3"/>
  <c r="I62" i="3"/>
  <c r="I63" i="3"/>
  <c r="J56" i="3"/>
  <c r="J53" i="3"/>
  <c r="K55" i="3"/>
  <c r="J54" i="3"/>
  <c r="N8" i="3"/>
  <c r="N9" i="3"/>
  <c r="O10" i="3"/>
  <c r="N11" i="3"/>
  <c r="D107" i="3"/>
  <c r="E109" i="3"/>
  <c r="D108" i="3"/>
  <c r="D110" i="3"/>
  <c r="M29" i="3"/>
  <c r="N28" i="3"/>
  <c r="M27" i="3"/>
  <c r="M26" i="3"/>
  <c r="C37" i="2"/>
  <c r="B36" i="2"/>
  <c r="K64" i="3" l="1"/>
  <c r="J63" i="3"/>
  <c r="J65" i="3"/>
  <c r="J62" i="3"/>
  <c r="K54" i="3"/>
  <c r="L55" i="3"/>
  <c r="K53" i="3"/>
  <c r="K56" i="3"/>
  <c r="O18" i="3"/>
  <c r="O20" i="3"/>
  <c r="P19" i="3"/>
  <c r="O17" i="3"/>
  <c r="P10" i="3"/>
  <c r="O9" i="3"/>
  <c r="O8" i="3"/>
  <c r="O11" i="3"/>
  <c r="G100" i="3"/>
  <c r="F99" i="3"/>
  <c r="F101" i="3"/>
  <c r="F98" i="3"/>
  <c r="M35" i="3"/>
  <c r="N37" i="3"/>
  <c r="M38" i="3"/>
  <c r="M36" i="3"/>
  <c r="I71" i="3"/>
  <c r="J73" i="3"/>
  <c r="I72" i="3"/>
  <c r="I74" i="3"/>
  <c r="N26" i="3"/>
  <c r="N29" i="3"/>
  <c r="O28" i="3"/>
  <c r="N27" i="3"/>
  <c r="H83" i="3"/>
  <c r="I82" i="3"/>
  <c r="H80" i="3"/>
  <c r="H81" i="3"/>
  <c r="L44" i="3"/>
  <c r="L45" i="3"/>
  <c r="L47" i="3"/>
  <c r="M46" i="3"/>
  <c r="E107" i="3"/>
  <c r="F109" i="3"/>
  <c r="E108" i="3"/>
  <c r="E110" i="3"/>
  <c r="D37" i="2"/>
  <c r="C36" i="2"/>
  <c r="G92" i="3"/>
  <c r="G90" i="3"/>
  <c r="H91" i="3"/>
  <c r="G89" i="3"/>
  <c r="P28" i="3" l="1"/>
  <c r="O27" i="3"/>
  <c r="O29" i="3"/>
  <c r="O26" i="3"/>
  <c r="N35" i="3"/>
  <c r="O37" i="3"/>
  <c r="N36" i="3"/>
  <c r="N38" i="3"/>
  <c r="E37" i="2"/>
  <c r="D36" i="2"/>
  <c r="P11" i="3"/>
  <c r="P9" i="3"/>
  <c r="P8" i="3"/>
  <c r="P20" i="3"/>
  <c r="P18" i="3"/>
  <c r="P17" i="3"/>
  <c r="L53" i="3"/>
  <c r="L54" i="3"/>
  <c r="M55" i="3"/>
  <c r="L56" i="3"/>
  <c r="G109" i="3"/>
  <c r="F108" i="3"/>
  <c r="F110" i="3"/>
  <c r="F107" i="3"/>
  <c r="I80" i="3"/>
  <c r="J82" i="3"/>
  <c r="I81" i="3"/>
  <c r="I83" i="3"/>
  <c r="J71" i="3"/>
  <c r="J72" i="3"/>
  <c r="J74" i="3"/>
  <c r="K73" i="3"/>
  <c r="N46" i="3"/>
  <c r="M45" i="3"/>
  <c r="M44" i="3"/>
  <c r="M47" i="3"/>
  <c r="H92" i="3"/>
  <c r="H89" i="3"/>
  <c r="H90" i="3"/>
  <c r="I91" i="3"/>
  <c r="G101" i="3"/>
  <c r="G98" i="3"/>
  <c r="H100" i="3"/>
  <c r="G99" i="3"/>
  <c r="L64" i="3"/>
  <c r="K63" i="3"/>
  <c r="K65" i="3"/>
  <c r="K62" i="3"/>
  <c r="I89" i="3" l="1"/>
  <c r="I92" i="3"/>
  <c r="I90" i="3"/>
  <c r="J91" i="3"/>
  <c r="O38" i="3"/>
  <c r="P37" i="3"/>
  <c r="O36" i="3"/>
  <c r="O35" i="3"/>
  <c r="G110" i="3"/>
  <c r="G107" i="3"/>
  <c r="H109" i="3"/>
  <c r="G108" i="3"/>
  <c r="H101" i="3"/>
  <c r="H98" i="3"/>
  <c r="H99" i="3"/>
  <c r="I100" i="3"/>
  <c r="N55" i="3"/>
  <c r="M54" i="3"/>
  <c r="M53" i="3"/>
  <c r="M56" i="3"/>
  <c r="K71" i="3"/>
  <c r="L73" i="3"/>
  <c r="K72" i="3"/>
  <c r="K74" i="3"/>
  <c r="J80" i="3"/>
  <c r="J83" i="3"/>
  <c r="K82" i="3"/>
  <c r="J81" i="3"/>
  <c r="L62" i="3"/>
  <c r="L63" i="3"/>
  <c r="M64" i="3"/>
  <c r="L65" i="3"/>
  <c r="O46" i="3"/>
  <c r="N44" i="3"/>
  <c r="N45" i="3"/>
  <c r="N47" i="3"/>
  <c r="E36" i="2"/>
  <c r="F37" i="2"/>
  <c r="P27" i="3"/>
  <c r="P26" i="3"/>
  <c r="P29" i="3"/>
  <c r="I101" i="3" l="1"/>
  <c r="I99" i="3"/>
  <c r="I98" i="3"/>
  <c r="J100" i="3"/>
  <c r="G37" i="2"/>
  <c r="F36" i="2"/>
  <c r="M73" i="3"/>
  <c r="L72" i="3"/>
  <c r="L74" i="3"/>
  <c r="L71" i="3"/>
  <c r="M65" i="3"/>
  <c r="M63" i="3"/>
  <c r="N64" i="3"/>
  <c r="M62" i="3"/>
  <c r="P36" i="3"/>
  <c r="P38" i="3"/>
  <c r="P35" i="3"/>
  <c r="J89" i="3"/>
  <c r="J92" i="3"/>
  <c r="J90" i="3"/>
  <c r="K91" i="3"/>
  <c r="K80" i="3"/>
  <c r="L82" i="3"/>
  <c r="K81" i="3"/>
  <c r="K83" i="3"/>
  <c r="H110" i="3"/>
  <c r="H108" i="3"/>
  <c r="H107" i="3"/>
  <c r="I109" i="3"/>
  <c r="O47" i="3"/>
  <c r="P46" i="3"/>
  <c r="O45" i="3"/>
  <c r="O44" i="3"/>
  <c r="O55" i="3"/>
  <c r="N53" i="3"/>
  <c r="N56" i="3"/>
  <c r="N54" i="3"/>
  <c r="P44" i="3" l="1"/>
  <c r="P45" i="3"/>
  <c r="P47" i="3"/>
  <c r="L80" i="3"/>
  <c r="M82" i="3"/>
  <c r="L81" i="3"/>
  <c r="L83" i="3"/>
  <c r="M71" i="3"/>
  <c r="M74" i="3"/>
  <c r="M72" i="3"/>
  <c r="N73" i="3"/>
  <c r="J109" i="3"/>
  <c r="I110" i="3"/>
  <c r="I108" i="3"/>
  <c r="I107" i="3"/>
  <c r="O64" i="3"/>
  <c r="N63" i="3"/>
  <c r="N65" i="3"/>
  <c r="N62" i="3"/>
  <c r="A45" i="2"/>
  <c r="G36" i="2"/>
  <c r="O56" i="3"/>
  <c r="P55" i="3"/>
  <c r="O53" i="3"/>
  <c r="O54" i="3"/>
  <c r="K89" i="3"/>
  <c r="L91" i="3"/>
  <c r="K90" i="3"/>
  <c r="K92" i="3"/>
  <c r="J98" i="3"/>
  <c r="J99" i="3"/>
  <c r="J101" i="3"/>
  <c r="K100" i="3"/>
  <c r="O63" i="3" l="1"/>
  <c r="O62" i="3"/>
  <c r="P64" i="3"/>
  <c r="O65" i="3"/>
  <c r="M80" i="3"/>
  <c r="N82" i="3"/>
  <c r="M81" i="3"/>
  <c r="M83" i="3"/>
  <c r="A44" i="2"/>
  <c r="B45" i="2"/>
  <c r="J107" i="3"/>
  <c r="J110" i="3"/>
  <c r="J108" i="3"/>
  <c r="K109" i="3"/>
  <c r="L89" i="3"/>
  <c r="M91" i="3"/>
  <c r="L90" i="3"/>
  <c r="L92" i="3"/>
  <c r="O73" i="3"/>
  <c r="N72" i="3"/>
  <c r="N74" i="3"/>
  <c r="N71" i="3"/>
  <c r="P56" i="3"/>
  <c r="P54" i="3"/>
  <c r="P53" i="3"/>
  <c r="K98" i="3"/>
  <c r="L100" i="3"/>
  <c r="K99" i="3"/>
  <c r="K101" i="3"/>
  <c r="M89" i="3" l="1"/>
  <c r="N91" i="3"/>
  <c r="M90" i="3"/>
  <c r="M92" i="3"/>
  <c r="O74" i="3"/>
  <c r="O72" i="3"/>
  <c r="P73" i="3"/>
  <c r="O71" i="3"/>
  <c r="P65" i="3"/>
  <c r="P62" i="3"/>
  <c r="P63" i="3"/>
  <c r="K107" i="3"/>
  <c r="L109" i="3"/>
  <c r="K108" i="3"/>
  <c r="K110" i="3"/>
  <c r="L98" i="3"/>
  <c r="M100" i="3"/>
  <c r="L99" i="3"/>
  <c r="L101" i="3"/>
  <c r="B44" i="2"/>
  <c r="C45" i="2"/>
  <c r="O82" i="3"/>
  <c r="N81" i="3"/>
  <c r="N83" i="3"/>
  <c r="N80" i="3"/>
  <c r="D45" i="2" l="1"/>
  <c r="C44" i="2"/>
  <c r="P74" i="3"/>
  <c r="P71" i="3"/>
  <c r="P72" i="3"/>
  <c r="L107" i="3"/>
  <c r="M109" i="3"/>
  <c r="L108" i="3"/>
  <c r="L110" i="3"/>
  <c r="O91" i="3"/>
  <c r="N90" i="3"/>
  <c r="N92" i="3"/>
  <c r="N89" i="3"/>
  <c r="O83" i="3"/>
  <c r="O80" i="3"/>
  <c r="P82" i="3"/>
  <c r="O81" i="3"/>
  <c r="M98" i="3"/>
  <c r="N100" i="3"/>
  <c r="M99" i="3"/>
  <c r="M101" i="3"/>
  <c r="P83" i="3" l="1"/>
  <c r="P80" i="3"/>
  <c r="P81" i="3"/>
  <c r="M107" i="3"/>
  <c r="N109" i="3"/>
  <c r="M108" i="3"/>
  <c r="M110" i="3"/>
  <c r="O92" i="3"/>
  <c r="O89" i="3"/>
  <c r="O90" i="3"/>
  <c r="P91" i="3"/>
  <c r="O100" i="3"/>
  <c r="N99" i="3"/>
  <c r="N101" i="3"/>
  <c r="N98" i="3"/>
  <c r="E45" i="2"/>
  <c r="D44" i="2"/>
  <c r="F45" i="2" l="1"/>
  <c r="E44" i="2"/>
  <c r="O101" i="3"/>
  <c r="O98" i="3"/>
  <c r="O99" i="3"/>
  <c r="P100" i="3"/>
  <c r="O109" i="3"/>
  <c r="N108" i="3"/>
  <c r="N110" i="3"/>
  <c r="N107" i="3"/>
  <c r="P92" i="3"/>
  <c r="P89" i="3"/>
  <c r="P90" i="3"/>
  <c r="O110" i="3" l="1"/>
  <c r="O107" i="3"/>
  <c r="O108" i="3"/>
  <c r="P109" i="3"/>
  <c r="P101" i="3"/>
  <c r="P98" i="3"/>
  <c r="P99" i="3"/>
  <c r="F44" i="2"/>
  <c r="G45" i="2"/>
  <c r="P110" i="3" l="1"/>
  <c r="P107" i="3"/>
  <c r="P108" i="3"/>
  <c r="A53" i="2"/>
  <c r="G44" i="2"/>
  <c r="B53" i="2" l="1"/>
  <c r="A52" i="2"/>
  <c r="C53" i="2" l="1"/>
  <c r="B52" i="2"/>
  <c r="C52" i="2" l="1"/>
  <c r="D53" i="2"/>
  <c r="D52" i="2" l="1"/>
  <c r="E53" i="2"/>
  <c r="F53" i="2" l="1"/>
  <c r="E52" i="2"/>
  <c r="G53" i="2" l="1"/>
  <c r="F52" i="2"/>
  <c r="A61" i="2" l="1"/>
  <c r="G52" i="2"/>
  <c r="B61" i="2" l="1"/>
  <c r="A60" i="2"/>
  <c r="C61" i="2" l="1"/>
  <c r="B60" i="2"/>
  <c r="D61" i="2" l="1"/>
  <c r="C60" i="2"/>
  <c r="E61" i="2" l="1"/>
  <c r="D60" i="2"/>
  <c r="F61" i="2" l="1"/>
  <c r="E60" i="2"/>
  <c r="G61" i="2" l="1"/>
  <c r="F60" i="2"/>
  <c r="A69" i="2" l="1"/>
  <c r="G60" i="2"/>
  <c r="B69" i="2" l="1"/>
  <c r="A68" i="2"/>
  <c r="C69" i="2" l="1"/>
  <c r="B68" i="2"/>
  <c r="D69" i="2" l="1"/>
  <c r="C68" i="2"/>
  <c r="D68" i="2" l="1"/>
  <c r="E69" i="2"/>
  <c r="F69" i="2" l="1"/>
  <c r="E68" i="2"/>
  <c r="F68" i="2" l="1"/>
  <c r="G69" i="2"/>
  <c r="A77" i="2" l="1"/>
  <c r="G68" i="2"/>
  <c r="B77" i="2" l="1"/>
  <c r="A76" i="2"/>
  <c r="C77" i="2" l="1"/>
  <c r="B76" i="2"/>
  <c r="D77" i="2" l="1"/>
  <c r="C76" i="2"/>
  <c r="E77" i="2" l="1"/>
  <c r="D76" i="2"/>
  <c r="F77" i="2" l="1"/>
  <c r="E76" i="2"/>
  <c r="G77" i="2" l="1"/>
  <c r="F76" i="2"/>
  <c r="A85" i="2" l="1"/>
  <c r="G76" i="2"/>
  <c r="A84" i="2" l="1"/>
  <c r="B85" i="2"/>
  <c r="C85" i="2" l="1"/>
  <c r="B84" i="2"/>
  <c r="D85" i="2" l="1"/>
  <c r="C84" i="2"/>
  <c r="E85" i="2" l="1"/>
  <c r="D84" i="2"/>
  <c r="F85" i="2" l="1"/>
  <c r="E84" i="2"/>
  <c r="G85" i="2" l="1"/>
  <c r="F84" i="2"/>
  <c r="A93" i="2" l="1"/>
  <c r="G84" i="2"/>
  <c r="B93" i="2" l="1"/>
  <c r="A92" i="2"/>
  <c r="B92" i="2" l="1"/>
  <c r="C93" i="2"/>
  <c r="D93" i="2" l="1"/>
  <c r="C92" i="2"/>
  <c r="E93" i="2" l="1"/>
  <c r="D92" i="2"/>
  <c r="F93" i="2" l="1"/>
  <c r="E92" i="2"/>
  <c r="G93" i="2" l="1"/>
  <c r="F92" i="2"/>
  <c r="G92" i="2" l="1"/>
  <c r="A101" i="2"/>
  <c r="A100" i="2" l="1"/>
  <c r="B101" i="2"/>
  <c r="B100" i="2" l="1"/>
  <c r="C101" i="2"/>
  <c r="C100" i="2" l="1"/>
  <c r="D101" i="2"/>
  <c r="E101" i="2" l="1"/>
  <c r="D100" i="2"/>
  <c r="F101" i="2" l="1"/>
  <c r="E100" i="2"/>
  <c r="G101" i="2" l="1"/>
  <c r="F100" i="2"/>
  <c r="A109" i="2" l="1"/>
  <c r="G100" i="2"/>
  <c r="B109" i="2" l="1"/>
  <c r="A108" i="2"/>
  <c r="C109" i="2" l="1"/>
  <c r="B108" i="2"/>
  <c r="D109" i="2" l="1"/>
  <c r="C108" i="2"/>
  <c r="E109" i="2" l="1"/>
  <c r="D108" i="2"/>
  <c r="F109" i="2" l="1"/>
  <c r="E108" i="2"/>
  <c r="G109" i="2" l="1"/>
  <c r="F108" i="2"/>
  <c r="A117" i="2" l="1"/>
  <c r="G108" i="2"/>
  <c r="B117" i="2" l="1"/>
  <c r="A116" i="2"/>
  <c r="B116" i="2" l="1"/>
  <c r="C117" i="2"/>
  <c r="C116" i="2" l="1"/>
  <c r="D117" i="2"/>
  <c r="E117" i="2" l="1"/>
  <c r="D116" i="2"/>
  <c r="E116" i="2" l="1"/>
  <c r="F117" i="2"/>
  <c r="G117" i="2" l="1"/>
  <c r="F116" i="2"/>
  <c r="A125" i="2" l="1"/>
  <c r="G116" i="2"/>
  <c r="B125" i="2" l="1"/>
  <c r="A124" i="2"/>
  <c r="C125" i="2" l="1"/>
  <c r="B124" i="2"/>
  <c r="D125" i="2" l="1"/>
  <c r="C124" i="2"/>
  <c r="E125" i="2" l="1"/>
  <c r="D124" i="2"/>
  <c r="E124" i="2" l="1"/>
  <c r="F125" i="2"/>
  <c r="G125" i="2" l="1"/>
  <c r="F124" i="2"/>
  <c r="A133" i="2" l="1"/>
  <c r="G124" i="2"/>
  <c r="B133" i="2" l="1"/>
  <c r="A132" i="2"/>
  <c r="C133" i="2" l="1"/>
  <c r="B132" i="2"/>
  <c r="D133" i="2" l="1"/>
  <c r="C132" i="2"/>
  <c r="D132" i="2" l="1"/>
  <c r="E133" i="2"/>
  <c r="E132" i="2" l="1"/>
  <c r="F133" i="2"/>
  <c r="G133" i="2" l="1"/>
  <c r="F132" i="2"/>
  <c r="A141" i="2" l="1"/>
  <c r="G132" i="2"/>
  <c r="B141" i="2" l="1"/>
  <c r="A140" i="2"/>
  <c r="C141" i="2" l="1"/>
  <c r="B140" i="2"/>
  <c r="D141" i="2" l="1"/>
  <c r="C140" i="2"/>
  <c r="E141" i="2" l="1"/>
  <c r="D140" i="2"/>
  <c r="F141" i="2" l="1"/>
  <c r="E140" i="2"/>
  <c r="G141" i="2" l="1"/>
  <c r="F140" i="2"/>
  <c r="G140" i="2" l="1"/>
  <c r="A149" i="2"/>
  <c r="B149" i="2" l="1"/>
  <c r="A148" i="2"/>
  <c r="C149" i="2" l="1"/>
  <c r="B148" i="2"/>
  <c r="D149" i="2" l="1"/>
  <c r="C148" i="2"/>
  <c r="E149" i="2" l="1"/>
  <c r="D148" i="2"/>
  <c r="F149" i="2" l="1"/>
  <c r="E148" i="2"/>
  <c r="F148" i="2" l="1"/>
  <c r="G149" i="2"/>
  <c r="A157" i="2" l="1"/>
  <c r="G148" i="2"/>
  <c r="B157" i="2" l="1"/>
  <c r="A156" i="2"/>
  <c r="B156" i="2" l="1"/>
  <c r="C157" i="2"/>
  <c r="D157" i="2" l="1"/>
  <c r="C156" i="2"/>
  <c r="E157" i="2" l="1"/>
  <c r="D156" i="2"/>
  <c r="E156" i="2" l="1"/>
  <c r="F157" i="2"/>
  <c r="F156" i="2" l="1"/>
  <c r="G157" i="2"/>
  <c r="G156" i="2" l="1"/>
  <c r="A165" i="2"/>
  <c r="A164" i="2" l="1"/>
  <c r="B165" i="2"/>
  <c r="C165" i="2" l="1"/>
  <c r="B164" i="2"/>
  <c r="C164" i="2" l="1"/>
  <c r="D165" i="2"/>
  <c r="E165" i="2" l="1"/>
  <c r="D164" i="2"/>
  <c r="F165" i="2" l="1"/>
  <c r="E164" i="2"/>
  <c r="F164" i="2" l="1"/>
  <c r="G165" i="2"/>
  <c r="G164" i="2" l="1"/>
  <c r="A173" i="2"/>
  <c r="A172" i="2" l="1"/>
  <c r="B173" i="2"/>
  <c r="B172" i="2" l="1"/>
  <c r="C173" i="2"/>
  <c r="D173" i="2" l="1"/>
  <c r="C172" i="2"/>
  <c r="E173" i="2" l="1"/>
  <c r="D172" i="2"/>
  <c r="F173" i="2" l="1"/>
  <c r="E172" i="2"/>
  <c r="G173" i="2" l="1"/>
  <c r="F172" i="2"/>
  <c r="A181" i="2" l="1"/>
  <c r="G172" i="2"/>
  <c r="A180" i="2" l="1"/>
  <c r="B181" i="2"/>
  <c r="C181" i="2" l="1"/>
  <c r="B180" i="2"/>
  <c r="D181" i="2" l="1"/>
  <c r="C180" i="2"/>
  <c r="E181" i="2" l="1"/>
  <c r="D180" i="2"/>
  <c r="F181" i="2" l="1"/>
  <c r="E180" i="2"/>
  <c r="G181" i="2" l="1"/>
  <c r="F180" i="2"/>
  <c r="A189" i="2" l="1"/>
  <c r="G180" i="2"/>
  <c r="B189" i="2" l="1"/>
  <c r="A188" i="2"/>
  <c r="C189" i="2" l="1"/>
  <c r="B188" i="2"/>
  <c r="D189" i="2" l="1"/>
  <c r="C188" i="2"/>
  <c r="D188" i="2" l="1"/>
  <c r="E189" i="2"/>
  <c r="F189" i="2" l="1"/>
  <c r="E188" i="2"/>
  <c r="F188" i="2" l="1"/>
  <c r="G189" i="2"/>
  <c r="A197" i="2" l="1"/>
  <c r="G188" i="2"/>
  <c r="B197" i="2" l="1"/>
  <c r="A196" i="2"/>
  <c r="C197" i="2" l="1"/>
  <c r="B196" i="2"/>
  <c r="C196" i="2" l="1"/>
  <c r="D197" i="2"/>
  <c r="D196" i="2" l="1"/>
  <c r="E197" i="2"/>
  <c r="E196" i="2" l="1"/>
  <c r="F197" i="2"/>
  <c r="G197" i="2" l="1"/>
  <c r="F196" i="2"/>
  <c r="G196" i="2" l="1"/>
  <c r="A205" i="2"/>
  <c r="B205" i="2" l="1"/>
  <c r="A204" i="2"/>
  <c r="C205" i="2" l="1"/>
  <c r="B204" i="2"/>
  <c r="C204" i="2" l="1"/>
  <c r="D205" i="2"/>
  <c r="D204" i="2" l="1"/>
  <c r="E205" i="2"/>
  <c r="E204" i="2" l="1"/>
  <c r="F205" i="2"/>
  <c r="F204" i="2" l="1"/>
  <c r="G205" i="2"/>
  <c r="A213" i="2" l="1"/>
  <c r="G204" i="2"/>
  <c r="A212" i="2" l="1"/>
  <c r="B213" i="2"/>
  <c r="C213" i="2" l="1"/>
  <c r="B212" i="2"/>
  <c r="D213" i="2" l="1"/>
  <c r="C212" i="2"/>
  <c r="D212" i="2" l="1"/>
  <c r="E213" i="2"/>
  <c r="E212" i="2" l="1"/>
  <c r="F213" i="2"/>
  <c r="G213" i="2" l="1"/>
  <c r="F212" i="2"/>
  <c r="A221" i="2" l="1"/>
  <c r="G212" i="2"/>
  <c r="B221" i="2" l="1"/>
  <c r="A220" i="2"/>
  <c r="B220" i="2" l="1"/>
  <c r="C221" i="2"/>
  <c r="D221" i="2" l="1"/>
  <c r="C220" i="2"/>
  <c r="E221" i="2" l="1"/>
  <c r="D220" i="2"/>
  <c r="F221" i="2" l="1"/>
  <c r="E220" i="2"/>
  <c r="G221" i="2" l="1"/>
  <c r="F220" i="2"/>
  <c r="A229" i="2" l="1"/>
  <c r="G220" i="2"/>
  <c r="B229" i="2" l="1"/>
  <c r="A228" i="2"/>
  <c r="C229" i="2" l="1"/>
  <c r="B228" i="2"/>
  <c r="D229" i="2" l="1"/>
  <c r="C228" i="2"/>
  <c r="E229" i="2" l="1"/>
  <c r="D228" i="2"/>
  <c r="F229" i="2" l="1"/>
  <c r="E228" i="2"/>
  <c r="G229" i="2" l="1"/>
  <c r="F228" i="2"/>
  <c r="A237" i="2" l="1"/>
  <c r="G228" i="2"/>
  <c r="B237" i="2" l="1"/>
  <c r="A236" i="2"/>
  <c r="C237" i="2" l="1"/>
  <c r="B236" i="2"/>
  <c r="D237" i="2" l="1"/>
  <c r="C236" i="2"/>
  <c r="D236" i="2" l="1"/>
  <c r="E237" i="2"/>
  <c r="F237" i="2" l="1"/>
  <c r="E236" i="2"/>
  <c r="G237" i="2" l="1"/>
  <c r="F236" i="2"/>
  <c r="A245" i="2" l="1"/>
  <c r="G236" i="2"/>
  <c r="B245" i="2" l="1"/>
  <c r="A244" i="2"/>
  <c r="B244" i="2" l="1"/>
  <c r="C245" i="2"/>
  <c r="C244" i="2" l="1"/>
  <c r="D245" i="2"/>
  <c r="E245" i="2" l="1"/>
  <c r="D244" i="2"/>
  <c r="E244" i="2" l="1"/>
  <c r="F245" i="2"/>
  <c r="G245" i="2" l="1"/>
  <c r="F244" i="2"/>
  <c r="A253" i="2" l="1"/>
  <c r="G244" i="2"/>
  <c r="B253" i="2" l="1"/>
  <c r="A252" i="2"/>
  <c r="B252" i="2" l="1"/>
  <c r="C253" i="2"/>
  <c r="C252" i="2" l="1"/>
  <c r="D253" i="2"/>
  <c r="D252" i="2" l="1"/>
  <c r="E253" i="2"/>
  <c r="F253" i="2" l="1"/>
  <c r="E252" i="2"/>
  <c r="F252" i="2" l="1"/>
  <c r="G253" i="2"/>
  <c r="A261" i="2" l="1"/>
  <c r="G252" i="2"/>
  <c r="B261" i="2" l="1"/>
  <c r="A260" i="2"/>
  <c r="B260" i="2" l="1"/>
  <c r="C261" i="2"/>
  <c r="C260" i="2" l="1"/>
  <c r="D261" i="2"/>
  <c r="D260" i="2" l="1"/>
  <c r="E261" i="2"/>
  <c r="F261" i="2" l="1"/>
  <c r="E260" i="2"/>
  <c r="G261" i="2" l="1"/>
  <c r="F260" i="2"/>
  <c r="A269" i="2" l="1"/>
  <c r="G260" i="2"/>
  <c r="B269" i="2" l="1"/>
  <c r="A268" i="2"/>
  <c r="C269" i="2" l="1"/>
  <c r="B268" i="2"/>
  <c r="C268" i="2" l="1"/>
  <c r="D269" i="2"/>
  <c r="E269" i="2" l="1"/>
  <c r="D268" i="2"/>
  <c r="F269" i="2" l="1"/>
  <c r="E268" i="2"/>
  <c r="G269" i="2" l="1"/>
  <c r="F268" i="2"/>
  <c r="A277" i="2" l="1"/>
  <c r="G268" i="2"/>
  <c r="B277" i="2" l="1"/>
  <c r="A276" i="2"/>
  <c r="C277" i="2" l="1"/>
  <c r="B276" i="2"/>
  <c r="D277" i="2" l="1"/>
  <c r="C276" i="2"/>
  <c r="E277" i="2" l="1"/>
  <c r="D276" i="2"/>
  <c r="F277" i="2" l="1"/>
  <c r="E276" i="2"/>
  <c r="F276" i="2" l="1"/>
  <c r="G277" i="2"/>
  <c r="A285" i="2" l="1"/>
  <c r="G276" i="2"/>
  <c r="B285" i="2" l="1"/>
  <c r="A284" i="2"/>
  <c r="C285" i="2" l="1"/>
  <c r="B284" i="2"/>
  <c r="D285" i="2" l="1"/>
  <c r="C284" i="2"/>
  <c r="E285" i="2" l="1"/>
  <c r="D284" i="2"/>
  <c r="E284" i="2" l="1"/>
  <c r="F285" i="2"/>
  <c r="F284" i="2" l="1"/>
  <c r="G285" i="2"/>
  <c r="A293" i="2" l="1"/>
  <c r="G284" i="2"/>
  <c r="A292" i="2" l="1"/>
  <c r="B293" i="2"/>
  <c r="C293" i="2" l="1"/>
  <c r="B292" i="2"/>
  <c r="C292" i="2" l="1"/>
  <c r="D293" i="2"/>
  <c r="E293" i="2" l="1"/>
  <c r="D292" i="2"/>
  <c r="F293" i="2" l="1"/>
  <c r="E292" i="2"/>
  <c r="F292" i="2" l="1"/>
  <c r="G293" i="2"/>
  <c r="G292" i="2" l="1"/>
  <c r="A301" i="2"/>
  <c r="A300" i="2" l="1"/>
  <c r="B301" i="2"/>
  <c r="B300" i="2" l="1"/>
  <c r="C301" i="2"/>
  <c r="D301" i="2" l="1"/>
  <c r="C300" i="2"/>
  <c r="D300" i="2" l="1"/>
  <c r="E301" i="2"/>
  <c r="F301" i="2" l="1"/>
  <c r="E300" i="2"/>
  <c r="G301" i="2" l="1"/>
  <c r="F300" i="2"/>
  <c r="G300" i="2" l="1"/>
  <c r="A309" i="2"/>
  <c r="A308" i="2" l="1"/>
  <c r="B309" i="2"/>
  <c r="B308" i="2" l="1"/>
  <c r="C309" i="2"/>
  <c r="C308" i="2" l="1"/>
  <c r="D309" i="2"/>
  <c r="E309" i="2" l="1"/>
  <c r="D308" i="2"/>
  <c r="F309" i="2" l="1"/>
  <c r="E308" i="2"/>
  <c r="G309" i="2" l="1"/>
  <c r="F308" i="2"/>
  <c r="A317" i="2" l="1"/>
  <c r="G308" i="2"/>
  <c r="A316" i="2" l="1"/>
  <c r="B317" i="2"/>
  <c r="B316" i="2" l="1"/>
  <c r="C317" i="2"/>
  <c r="D317" i="2" l="1"/>
  <c r="C316" i="2"/>
  <c r="E317" i="2" l="1"/>
  <c r="D316" i="2"/>
  <c r="F317" i="2" l="1"/>
  <c r="E316" i="2"/>
  <c r="G317" i="2" l="1"/>
  <c r="F316" i="2"/>
  <c r="A325" i="2" l="1"/>
  <c r="G316" i="2"/>
  <c r="B325" i="2" l="1"/>
  <c r="A324" i="2"/>
  <c r="C325" i="2" l="1"/>
  <c r="B324" i="2"/>
  <c r="D325" i="2" l="1"/>
  <c r="C324" i="2"/>
  <c r="E325" i="2" l="1"/>
  <c r="D324" i="2"/>
  <c r="E324" i="2" l="1"/>
  <c r="F325" i="2"/>
  <c r="G325" i="2" l="1"/>
  <c r="F324" i="2"/>
  <c r="A333" i="2" l="1"/>
  <c r="G324" i="2"/>
  <c r="B333" i="2" l="1"/>
  <c r="A332" i="2"/>
  <c r="C333" i="2" l="1"/>
  <c r="B332" i="2"/>
  <c r="D333" i="2" l="1"/>
  <c r="C332" i="2"/>
  <c r="E333" i="2" l="1"/>
  <c r="D332" i="2"/>
  <c r="E332" i="2" l="1"/>
  <c r="F333" i="2"/>
  <c r="F332" i="2" l="1"/>
  <c r="G333" i="2"/>
  <c r="A341" i="2" l="1"/>
  <c r="G332" i="2"/>
  <c r="A340" i="2" l="1"/>
  <c r="B341" i="2"/>
  <c r="C341" i="2" l="1"/>
  <c r="B340" i="2"/>
  <c r="D341" i="2" l="1"/>
  <c r="C340" i="2"/>
  <c r="D340" i="2" l="1"/>
  <c r="E341" i="2"/>
  <c r="E340" i="2" l="1"/>
  <c r="F341" i="2"/>
  <c r="F340" i="2" l="1"/>
  <c r="G341" i="2"/>
  <c r="G340" i="2" l="1"/>
  <c r="A349" i="2"/>
  <c r="B349" i="2" l="1"/>
  <c r="A348" i="2"/>
  <c r="B348" i="2" l="1"/>
  <c r="C349" i="2"/>
  <c r="D349" i="2" l="1"/>
  <c r="C348" i="2"/>
  <c r="E349" i="2" l="1"/>
  <c r="D348" i="2"/>
  <c r="E348" i="2" l="1"/>
  <c r="F349" i="2"/>
  <c r="F348" i="2" l="1"/>
  <c r="G349" i="2"/>
  <c r="G348" i="2" l="1"/>
  <c r="A357" i="2"/>
  <c r="A356" i="2" l="1"/>
  <c r="B357" i="2"/>
  <c r="C357" i="2" l="1"/>
  <c r="B356" i="2"/>
  <c r="C356" i="2" l="1"/>
  <c r="D357" i="2"/>
  <c r="E357" i="2" l="1"/>
  <c r="D356" i="2"/>
  <c r="F357" i="2" l="1"/>
  <c r="E356" i="2"/>
  <c r="G357" i="2" l="1"/>
  <c r="F356" i="2"/>
  <c r="A365" i="2" l="1"/>
  <c r="G356" i="2"/>
  <c r="A364" i="2" l="1"/>
  <c r="B365" i="2"/>
  <c r="C365" i="2" l="1"/>
  <c r="B364" i="2"/>
  <c r="D365" i="2" l="1"/>
  <c r="C364" i="2"/>
  <c r="E365" i="2" l="1"/>
  <c r="D364" i="2"/>
  <c r="F365" i="2" l="1"/>
  <c r="E364" i="2"/>
  <c r="G365" i="2" l="1"/>
  <c r="F364" i="2"/>
  <c r="A373" i="2" l="1"/>
  <c r="G364" i="2"/>
  <c r="B373" i="2" l="1"/>
  <c r="A372" i="2"/>
  <c r="C373" i="2" l="1"/>
  <c r="B372" i="2"/>
  <c r="D373" i="2" l="1"/>
  <c r="C372" i="2"/>
  <c r="E373" i="2" l="1"/>
  <c r="D372" i="2"/>
  <c r="E372" i="2" l="1"/>
  <c r="F373" i="2"/>
  <c r="G373" i="2" l="1"/>
  <c r="F372" i="2"/>
  <c r="A381" i="2" l="1"/>
  <c r="G372" i="2"/>
  <c r="B381" i="2" l="1"/>
  <c r="A380" i="2"/>
  <c r="C381" i="2" l="1"/>
  <c r="B380" i="2"/>
  <c r="C380" i="2" l="1"/>
  <c r="D381" i="2"/>
  <c r="D380" i="2" l="1"/>
  <c r="E381" i="2"/>
  <c r="F381" i="2" l="1"/>
  <c r="E380" i="2"/>
  <c r="F380" i="2" l="1"/>
  <c r="G381" i="2"/>
  <c r="A389" i="2" l="1"/>
  <c r="G380" i="2"/>
  <c r="B389" i="2" l="1"/>
  <c r="A388" i="2"/>
  <c r="B388" i="2" l="1"/>
  <c r="C389" i="2"/>
  <c r="C388" i="2" l="1"/>
  <c r="D389" i="2"/>
  <c r="D388" i="2" l="1"/>
  <c r="E389" i="2"/>
  <c r="E388" i="2" l="1"/>
  <c r="F389" i="2"/>
  <c r="G389" i="2" l="1"/>
  <c r="F388" i="2"/>
  <c r="G388" i="2" l="1"/>
  <c r="A397" i="2"/>
  <c r="B397" i="2" l="1"/>
  <c r="A396" i="2"/>
  <c r="C397" i="2" l="1"/>
  <c r="B396" i="2"/>
  <c r="C396" i="2" l="1"/>
  <c r="D397" i="2"/>
  <c r="D396" i="2" l="1"/>
  <c r="E397" i="2"/>
  <c r="E396" i="2" l="1"/>
  <c r="F397" i="2"/>
  <c r="G397" i="2" l="1"/>
  <c r="F396" i="2"/>
  <c r="A405" i="2" l="1"/>
  <c r="G396" i="2"/>
  <c r="A404" i="2" l="1"/>
  <c r="B405" i="2"/>
  <c r="C405" i="2" l="1"/>
  <c r="B404" i="2"/>
  <c r="D405" i="2" l="1"/>
  <c r="C404" i="2"/>
  <c r="D404" i="2" l="1"/>
  <c r="E405" i="2"/>
  <c r="F405" i="2" l="1"/>
  <c r="E404" i="2"/>
  <c r="G405" i="2" l="1"/>
  <c r="F404" i="2"/>
  <c r="A413" i="2" l="1"/>
  <c r="G404" i="2"/>
  <c r="B413" i="2" l="1"/>
  <c r="A412" i="2"/>
  <c r="C413" i="2" l="1"/>
  <c r="B412" i="2"/>
  <c r="D413" i="2" l="1"/>
  <c r="C412" i="2"/>
  <c r="E413" i="2" l="1"/>
  <c r="D412" i="2"/>
  <c r="F413" i="2" l="1"/>
  <c r="E412" i="2"/>
  <c r="G413" i="2" l="1"/>
  <c r="F412" i="2"/>
  <c r="A421" i="2" l="1"/>
  <c r="G412" i="2"/>
  <c r="B421" i="2" l="1"/>
  <c r="A420" i="2"/>
  <c r="C421" i="2" l="1"/>
  <c r="B420" i="2"/>
  <c r="D421" i="2" l="1"/>
  <c r="C420" i="2"/>
  <c r="E421" i="2" l="1"/>
  <c r="D420" i="2"/>
  <c r="F421" i="2" l="1"/>
  <c r="E420" i="2"/>
  <c r="G421" i="2" l="1"/>
  <c r="G420" i="2" s="1"/>
  <c r="F420" i="2"/>
</calcChain>
</file>

<file path=xl/sharedStrings.xml><?xml version="1.0" encoding="utf-8"?>
<sst xmlns="http://schemas.openxmlformats.org/spreadsheetml/2006/main" count="5418" uniqueCount="96">
  <si>
    <r>
      <rPr>
        <b/>
        <sz val="16"/>
        <color rgb="FFFFFFFF"/>
        <rFont val="Arial"/>
        <family val="2"/>
      </rPr>
      <t>Modèle de planning éditorial</t>
    </r>
    <r>
      <rPr>
        <b/>
        <sz val="14"/>
        <color rgb="FFFFFFFF"/>
        <rFont val="Arial"/>
        <family val="2"/>
      </rPr>
      <t xml:space="preserve">
Utilisez ce tableau pour prévoir la publication de vos articles</t>
    </r>
  </si>
  <si>
    <t xml:space="preserve">Découvrez le CMS gratuit de HubSpot. Il offre toutes les
 fonctionnalités pour développer un site web 
sécurisé à l'image de votre marque. </t>
  </si>
  <si>
    <t>Date</t>
  </si>
  <si>
    <t>Auteur</t>
  </si>
  <si>
    <t>Sujet/Titre</t>
  </si>
  <si>
    <t>Thématiques à aborder</t>
  </si>
  <si>
    <t xml:space="preserve">URL </t>
  </si>
  <si>
    <t xml:space="preserve">Statut </t>
  </si>
  <si>
    <t>Mots-clés principaux</t>
  </si>
  <si>
    <t>Cluster</t>
  </si>
  <si>
    <t>Difficulté SEO</t>
  </si>
  <si>
    <t>Champ sémantique</t>
  </si>
  <si>
    <t>Intention de recherche</t>
  </si>
  <si>
    <t>Maillage interne</t>
  </si>
  <si>
    <t>Nombre de mots</t>
  </si>
  <si>
    <t>Structure de l'article</t>
  </si>
  <si>
    <t>Personas ciblés</t>
  </si>
  <si>
    <t>CTA</t>
  </si>
  <si>
    <t>Bernie Rézo</t>
  </si>
  <si>
    <t>Les besoins en eau des cerisiers</t>
  </si>
  <si>
    <t>Les besoins en eau au moment de planter, à la floraison, les solutions à privilégier</t>
  </si>
  <si>
    <t>https://entreprise.fr/blog/arrosagecerisiers</t>
  </si>
  <si>
    <t>En rédaction</t>
  </si>
  <si>
    <t>Arrosage des cerisiers</t>
  </si>
  <si>
    <t>Arrosage</t>
  </si>
  <si>
    <t>Arrosage, Cerisier, Arboriculture</t>
  </si>
  <si>
    <t>Préparation ou maintenance d'un champ de cerisiers</t>
  </si>
  <si>
    <t>Arrosage automatique, récupération eaux de pluie</t>
  </si>
  <si>
    <t>H2 Les besoins en eau au moment de planter
H3 Par type de plantation
H2 Les besoins en eau à la floraison
H2 Les solutions d'arrosage à privilégier pour les cerisiers
H3 Pour un particulier
H3 Pour une exploitation agricole</t>
  </si>
  <si>
    <t>Arboriculteur</t>
  </si>
  <si>
    <t>Fiche produit "arrosage par récupération d'eau de pluie"</t>
  </si>
  <si>
    <t xml:space="preserve">Prénom Nom </t>
  </si>
  <si>
    <t xml:space="preserve">Insérer titre ici </t>
  </si>
  <si>
    <t xml:space="preserve">Insérer des détails sur l'article ici </t>
  </si>
  <si>
    <t xml:space="preserve">Insérer l'URL de l'article ici </t>
  </si>
  <si>
    <t xml:space="preserve">Insérer les mots-clés SEO </t>
  </si>
  <si>
    <t>Insérer la catégorie mère ici</t>
  </si>
  <si>
    <t>Insérer le score de difficulté SEO ici</t>
  </si>
  <si>
    <t>Insérer la liste de mots-clés complémentaires ici</t>
  </si>
  <si>
    <t>Insérer l'intention ici</t>
  </si>
  <si>
    <t>Insérer la liste des liens internes ici</t>
  </si>
  <si>
    <t>Insérer la longueur de l'article ici</t>
  </si>
  <si>
    <t>Insérer le plan de l'article ici</t>
  </si>
  <si>
    <t>Insérer persona ici</t>
  </si>
  <si>
    <t xml:space="preserve">Insérer CTA ici </t>
  </si>
  <si>
    <r>
      <rPr>
        <b/>
        <sz val="16"/>
        <color rgb="FFFFFFFF"/>
        <rFont val="Lexend Deca"/>
      </rPr>
      <t>Modèle de planning éditorial semaine/semaine</t>
    </r>
    <r>
      <rPr>
        <b/>
        <sz val="14"/>
        <color rgb="FFFFFFFF"/>
        <rFont val="Lexend Deca"/>
      </rPr>
      <t xml:space="preserve">
Utilisez ce tableau pour prévoir la publication de vos articles</t>
    </r>
  </si>
  <si>
    <t>ANNEE</t>
  </si>
  <si>
    <t>Légende</t>
  </si>
  <si>
    <t>Vacances</t>
  </si>
  <si>
    <t>Campagnes</t>
  </si>
  <si>
    <t>Articles de blog</t>
  </si>
  <si>
    <t>Livre électronique</t>
  </si>
  <si>
    <t>Présentation</t>
  </si>
  <si>
    <t>Webinaire</t>
  </si>
  <si>
    <t>Campagne vacances</t>
  </si>
  <si>
    <t>Lancement de produit</t>
  </si>
  <si>
    <t>Essai</t>
  </si>
  <si>
    <t>Autre</t>
  </si>
  <si>
    <t>Webinaire médias sociaux</t>
  </si>
  <si>
    <t>Jours fériés</t>
  </si>
  <si>
    <t>Jour de l'an</t>
  </si>
  <si>
    <t>Pâques</t>
  </si>
  <si>
    <t>Fête du travail</t>
  </si>
  <si>
    <t xml:space="preserve">Victoire </t>
  </si>
  <si>
    <t>Ascension</t>
  </si>
  <si>
    <t>Pentecôte</t>
  </si>
  <si>
    <t>Fête nationale</t>
  </si>
  <si>
    <t>Assomption</t>
  </si>
  <si>
    <t>Toussaint</t>
  </si>
  <si>
    <t>Armistice</t>
  </si>
  <si>
    <t>Nöel</t>
  </si>
  <si>
    <t>Essai Facebook</t>
  </si>
  <si>
    <t>Lancement nouveau produit</t>
  </si>
  <si>
    <t>Présentation vacances</t>
  </si>
  <si>
    <t>Articles de blog vacances</t>
  </si>
  <si>
    <t>Social Media Ebook</t>
  </si>
  <si>
    <t>Articles de blog médias sociaux</t>
  </si>
  <si>
    <r>
      <rPr>
        <b/>
        <sz val="16"/>
        <color rgb="FFFFFFFF"/>
        <rFont val="Lexend Deca"/>
      </rPr>
      <t>Modèle de planning éditorial mois/mois</t>
    </r>
    <r>
      <rPr>
        <b/>
        <sz val="14"/>
        <color rgb="FFFFFFFF"/>
        <rFont val="Lexend Deca"/>
      </rPr>
      <t xml:space="preserve">
Utilisez ce tableau pour prévoir la publication de vos articles</t>
    </r>
  </si>
  <si>
    <t xml:space="preserve">ANNEE: </t>
  </si>
  <si>
    <t>Janvier</t>
  </si>
  <si>
    <t>JANVIER</t>
  </si>
  <si>
    <t>Catégorie mère</t>
  </si>
  <si>
    <t>Cible</t>
  </si>
  <si>
    <t>Requête principale</t>
  </si>
  <si>
    <t>CTA à ajouter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</si>
  <si>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</si>
  <si>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</si>
  <si>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</si>
  <si>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</si>
  <si>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</si>
  <si>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</si>
  <si>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</si>
  <si>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</si>
  <si>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</si>
  <si>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</si>
  <si>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DECEMBRE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</si>
</sst>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d&quot;/&quot;m&quot;/&quot;yy"/>
    <numFmt numFmtId="166" formatCode="d/m/yyyy"/>
  </numFmts>
  <fonts count="33">
    <font>
      <sz val="10"/>
      <color rgb="FF000000"/>
      <name val="Arial"/>
    </font>
    <font>
      <b/>
      <sz val="18"/>
      <name val="Arial"/>
      <family val="2"/>
    </font>
    <font>
      <b/>
      <sz val="14"/>
      <color rgb="FFFFFFFF"/>
      <name val="Arial"/>
      <family val="2"/>
    </font>
    <font>
      <b/>
      <sz val="27"/>
      <name val="Arial"/>
      <family val="2"/>
    </font>
    <font>
      <b/>
      <u/>
      <sz val="14"/>
      <color rgb="FFFFFF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2"/>
      <color rgb="FFFFFFFF"/>
      <name val="Proxima Nova"/>
    </font>
    <font>
      <b/>
      <sz val="10"/>
      <name val="&quot;Proxima Nova&quot;"/>
    </font>
    <font>
      <sz val="10"/>
      <color rgb="FF999999"/>
      <name val="Arial"/>
      <family val="2"/>
    </font>
    <font>
      <sz val="10"/>
      <name val="Proxima Nova"/>
    </font>
    <font>
      <sz val="12"/>
      <color rgb="FF000000"/>
      <name val="Arial"/>
      <family val="2"/>
    </font>
    <font>
      <sz val="10"/>
      <name val="Arial"/>
      <family val="2"/>
    </font>
    <font>
      <b/>
      <sz val="18"/>
      <name val="Lexend Deca"/>
    </font>
    <font>
      <b/>
      <sz val="14"/>
      <color rgb="FFFFFFFF"/>
      <name val="Lexend Deca"/>
    </font>
    <font>
      <sz val="10"/>
      <name val="Lexend Deca"/>
    </font>
    <font>
      <b/>
      <sz val="30"/>
      <color rgb="FFFFFFFF"/>
      <name val="Arial"/>
      <family val="2"/>
    </font>
    <font>
      <b/>
      <sz val="12"/>
      <color rgb="FFFFFFFF"/>
      <name val="&quot;Avenir Book&quot;"/>
    </font>
    <font>
      <b/>
      <sz val="12"/>
      <color rgb="FFFFFFFF"/>
      <name val="Arial"/>
      <family val="2"/>
    </font>
    <font>
      <b/>
      <sz val="12"/>
      <color rgb="FF2D3E50"/>
      <name val="Arial"/>
      <family val="2"/>
    </font>
    <font>
      <sz val="12"/>
      <name val="&quot;Avenir Book&quot;"/>
    </font>
    <font>
      <sz val="12"/>
      <name val="Arial"/>
      <family val="2"/>
    </font>
    <font>
      <sz val="12"/>
      <color rgb="FF33475B"/>
      <name val="&quot;Avenir Book&quot;"/>
    </font>
    <font>
      <sz val="12"/>
      <color rgb="FFFFFFFF"/>
      <name val="&quot;Avenir Book&quot;"/>
    </font>
    <font>
      <b/>
      <sz val="30"/>
      <color rgb="FFFFFFFF"/>
      <name val="&quot;Avenir Book&quot;"/>
    </font>
    <font>
      <b/>
      <sz val="16"/>
      <color rgb="FFFFFFFF"/>
      <name val="Lexend Deca"/>
    </font>
    <font>
      <b/>
      <sz val="9"/>
      <color rgb="FF666666"/>
      <name val="Lexend Deca"/>
    </font>
    <font>
      <sz val="9"/>
      <color rgb="FF1F4E78"/>
      <name val="Lexend Deca"/>
    </font>
    <font>
      <sz val="7"/>
      <color rgb="FF1F4E78"/>
      <name val="Lexend Deca"/>
    </font>
    <font>
      <b/>
      <sz val="13"/>
      <color rgb="FF000000"/>
      <name val="Lexend Deca"/>
    </font>
    <font>
      <b/>
      <sz val="10"/>
      <color rgb="FFFFFFFF"/>
      <name val="Proxima Nova"/>
    </font>
    <font>
      <sz val="10"/>
      <color rgb="FFFFFFFF"/>
      <name val="Proxima Nova"/>
    </font>
    <font>
      <b/>
      <sz val="16"/>
      <color rgb="FFFFFFFF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5C35"/>
        <bgColor rgb="FFFF5C35"/>
      </patternFill>
    </fill>
    <fill>
      <patternFill patternType="solid">
        <fgColor rgb="FFFF5C36"/>
        <bgColor rgb="FFFF5C36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BD6E2"/>
        <bgColor rgb="FFCBD6E2"/>
      </patternFill>
    </fill>
    <fill>
      <patternFill patternType="solid">
        <fgColor rgb="FF2D3E50"/>
        <bgColor rgb="FF2D3E50"/>
      </patternFill>
    </fill>
    <fill>
      <patternFill patternType="solid">
        <fgColor rgb="FF666666"/>
        <bgColor rgb="FF666666"/>
      </patternFill>
    </fill>
    <fill>
      <patternFill patternType="solid">
        <fgColor rgb="FF33475B"/>
        <bgColor rgb="FF33475B"/>
      </patternFill>
    </fill>
    <fill>
      <patternFill patternType="solid">
        <fgColor rgb="FFF8A9AD"/>
        <bgColor rgb="FFF8A9AD"/>
      </patternFill>
    </fill>
    <fill>
      <patternFill patternType="solid">
        <fgColor rgb="FFFFBCAC"/>
        <bgColor rgb="FFFFBCAC"/>
      </patternFill>
    </fill>
    <fill>
      <patternFill patternType="solid">
        <fgColor rgb="FFF3F3F3"/>
        <bgColor rgb="FFF3F3F3"/>
      </patternFill>
    </fill>
    <fill>
      <patternFill patternType="solid">
        <fgColor rgb="FF7FDED2"/>
        <bgColor rgb="FF7FDED2"/>
      </patternFill>
    </fill>
    <fill>
      <patternFill patternType="solid">
        <fgColor rgb="FFFFC7AC"/>
        <bgColor rgb="FFFFC7AC"/>
      </patternFill>
    </fill>
    <fill>
      <patternFill patternType="solid">
        <fgColor rgb="FF7FD1DE"/>
        <bgColor rgb="FF7FD1DE"/>
      </patternFill>
    </fill>
    <fill>
      <patternFill patternType="solid">
        <fgColor rgb="FFFAE0B5"/>
        <bgColor rgb="FFFAE0B5"/>
      </patternFill>
    </fill>
    <fill>
      <patternFill patternType="solid">
        <fgColor rgb="FFB4BBE8"/>
        <bgColor rgb="FFB4BBE8"/>
      </patternFill>
    </fill>
    <fill>
      <patternFill patternType="solid">
        <fgColor rgb="FF7C98B6"/>
        <bgColor rgb="FF7C98B6"/>
      </patternFill>
    </fill>
    <fill>
      <patternFill patternType="solid">
        <fgColor rgb="FFF9AABE"/>
        <bgColor rgb="FFF9AABE"/>
      </patternFill>
    </fill>
    <fill>
      <patternFill patternType="solid">
        <fgColor rgb="FFDFE3EB"/>
        <bgColor rgb="FFDFE3EB"/>
      </patternFill>
    </fill>
    <fill>
      <patternFill patternType="solid">
        <fgColor rgb="FFEA9999"/>
        <bgColor rgb="FFEA9999"/>
      </patternFill>
    </fill>
    <fill>
      <patternFill patternType="solid">
        <fgColor rgb="FFFF9900"/>
        <bgColor rgb="FFFF9900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</fills>
  <borders count="3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FF5C35"/>
      </left>
      <right style="medium">
        <color rgb="FFFF5C35"/>
      </right>
      <top style="medium">
        <color rgb="FFFF5C35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FF5C35"/>
      </left>
      <right style="medium">
        <color rgb="FFFF5C35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FF5C35"/>
      </left>
      <right style="medium">
        <color rgb="FFFF5C35"/>
      </right>
      <top/>
      <bottom style="medium">
        <color rgb="FFFF5C3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5C35"/>
      </left>
      <right/>
      <top style="medium">
        <color rgb="FFFF5C35"/>
      </top>
      <bottom style="thin">
        <color rgb="FF000000"/>
      </bottom>
      <diagonal/>
    </border>
    <border>
      <left/>
      <right/>
      <top style="medium">
        <color rgb="FFFF5C35"/>
      </top>
      <bottom style="thin">
        <color rgb="FF000000"/>
      </bottom>
      <diagonal/>
    </border>
    <border>
      <left/>
      <right style="medium">
        <color rgb="FFFF5C35"/>
      </right>
      <top style="medium">
        <color rgb="FFFF5C35"/>
      </top>
      <bottom style="thin">
        <color rgb="FF000000"/>
      </bottom>
      <diagonal/>
    </border>
    <border>
      <left style="medium">
        <color rgb="FFFF5C35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FF5C35"/>
      </right>
      <top/>
      <bottom style="thin">
        <color rgb="FF000000"/>
      </bottom>
      <diagonal/>
    </border>
    <border>
      <left style="medium">
        <color rgb="FFFF5C3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FF5C35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5C35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5C35"/>
      </right>
      <top style="thin">
        <color rgb="FF000000"/>
      </top>
      <bottom style="medium">
        <color rgb="FFFF5C35"/>
      </bottom>
      <diagonal/>
    </border>
    <border>
      <left style="medium">
        <color rgb="FFFF5C35"/>
      </left>
      <right style="thin">
        <color rgb="FF000000"/>
      </right>
      <top style="thin">
        <color rgb="FF000000"/>
      </top>
      <bottom/>
      <diagonal/>
    </border>
    <border>
      <left style="medium">
        <color rgb="FFFF5C35"/>
      </left>
      <right style="thin">
        <color rgb="FF000000"/>
      </right>
      <top style="thin">
        <color rgb="FF000000"/>
      </top>
      <bottom style="medium">
        <color rgb="FFFF5C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5C35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0" fillId="4" borderId="4" xfId="0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165" fontId="12" fillId="4" borderId="0" xfId="0" applyNumberFormat="1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6" borderId="0" xfId="0" applyFont="1" applyFill="1" applyAlignment="1">
      <alignment horizontal="center" vertical="center"/>
    </xf>
    <xf numFmtId="0" fontId="17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18" fillId="8" borderId="5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20" fillId="0" borderId="7" xfId="0" applyFont="1" applyBorder="1" applyAlignment="1">
      <alignment horizontal="right"/>
    </xf>
    <xf numFmtId="0" fontId="21" fillId="10" borderId="8" xfId="0" applyFont="1" applyFill="1" applyBorder="1" applyAlignment="1">
      <alignment horizontal="center" vertical="center"/>
    </xf>
    <xf numFmtId="14" fontId="18" fillId="9" borderId="6" xfId="0" applyNumberFormat="1" applyFont="1" applyFill="1" applyBorder="1" applyAlignment="1">
      <alignment horizontal="center"/>
    </xf>
    <xf numFmtId="14" fontId="19" fillId="6" borderId="6" xfId="0" applyNumberFormat="1" applyFont="1" applyFill="1" applyBorder="1" applyAlignment="1">
      <alignment horizontal="center"/>
    </xf>
    <xf numFmtId="14" fontId="19" fillId="6" borderId="9" xfId="0" applyNumberFormat="1" applyFont="1" applyFill="1" applyBorder="1" applyAlignment="1">
      <alignment horizontal="center"/>
    </xf>
    <xf numFmtId="0" fontId="21" fillId="11" borderId="8" xfId="0" applyFont="1" applyFill="1" applyBorder="1" applyAlignment="1">
      <alignment horizontal="center" vertical="center"/>
    </xf>
    <xf numFmtId="0" fontId="20" fillId="12" borderId="10" xfId="0" applyFont="1" applyFill="1" applyBorder="1" applyAlignment="1">
      <alignment horizontal="center"/>
    </xf>
    <xf numFmtId="0" fontId="21" fillId="12" borderId="10" xfId="0" applyFont="1" applyFill="1" applyBorder="1" applyAlignment="1">
      <alignment horizontal="center"/>
    </xf>
    <xf numFmtId="0" fontId="20" fillId="12" borderId="10" xfId="0" applyFont="1" applyFill="1" applyBorder="1"/>
    <xf numFmtId="0" fontId="21" fillId="12" borderId="0" xfId="0" applyFont="1" applyFill="1" applyAlignment="1">
      <alignment horizontal="center"/>
    </xf>
    <xf numFmtId="0" fontId="21" fillId="13" borderId="11" xfId="0" applyFont="1" applyFill="1" applyBorder="1" applyAlignment="1">
      <alignment horizontal="center" vertical="center"/>
    </xf>
    <xf numFmtId="0" fontId="20" fillId="12" borderId="11" xfId="0" applyFont="1" applyFill="1" applyBorder="1"/>
    <xf numFmtId="0" fontId="21" fillId="14" borderId="8" xfId="0" applyFont="1" applyFill="1" applyBorder="1" applyAlignment="1">
      <alignment horizontal="center" vertical="center"/>
    </xf>
    <xf numFmtId="0" fontId="20" fillId="12" borderId="12" xfId="0" applyFont="1" applyFill="1" applyBorder="1"/>
    <xf numFmtId="0" fontId="21" fillId="15" borderId="12" xfId="0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 vertical="center"/>
    </xf>
    <xf numFmtId="0" fontId="20" fillId="12" borderId="0" xfId="0" applyFont="1" applyFill="1"/>
    <xf numFmtId="0" fontId="21" fillId="14" borderId="12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21" fillId="15" borderId="8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/>
    </xf>
    <xf numFmtId="0" fontId="21" fillId="11" borderId="10" xfId="0" applyFont="1" applyFill="1" applyBorder="1" applyAlignment="1">
      <alignment horizontal="center"/>
    </xf>
    <xf numFmtId="0" fontId="21" fillId="11" borderId="0" xfId="0" applyFont="1" applyFill="1" applyAlignment="1">
      <alignment horizontal="center"/>
    </xf>
    <xf numFmtId="0" fontId="21" fillId="11" borderId="14" xfId="0" applyFont="1" applyFill="1" applyBorder="1" applyAlignment="1">
      <alignment horizontal="center"/>
    </xf>
    <xf numFmtId="0" fontId="23" fillId="12" borderId="14" xfId="0" applyFont="1" applyFill="1" applyBorder="1"/>
    <xf numFmtId="0" fontId="21" fillId="17" borderId="8" xfId="0" applyFont="1" applyFill="1" applyBorder="1" applyAlignment="1">
      <alignment horizontal="center" vertical="center"/>
    </xf>
    <xf numFmtId="0" fontId="21" fillId="18" borderId="8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 vertical="center"/>
    </xf>
    <xf numFmtId="14" fontId="21" fillId="4" borderId="18" xfId="0" applyNumberFormat="1" applyFont="1" applyFill="1" applyBorder="1" applyAlignment="1">
      <alignment horizontal="center" vertical="center"/>
    </xf>
    <xf numFmtId="0" fontId="20" fillId="12" borderId="13" xfId="0" applyFont="1" applyFill="1" applyBorder="1"/>
    <xf numFmtId="0" fontId="20" fillId="12" borderId="14" xfId="0" applyFont="1" applyFill="1" applyBorder="1"/>
    <xf numFmtId="0" fontId="20" fillId="20" borderId="10" xfId="0" applyFont="1" applyFill="1" applyBorder="1" applyAlignment="1">
      <alignment horizontal="center"/>
    </xf>
    <xf numFmtId="0" fontId="20" fillId="12" borderId="7" xfId="0" applyFont="1" applyFill="1" applyBorder="1"/>
    <xf numFmtId="0" fontId="21" fillId="21" borderId="12" xfId="0" applyFont="1" applyFill="1" applyBorder="1" applyAlignment="1">
      <alignment horizontal="center"/>
    </xf>
    <xf numFmtId="0" fontId="20" fillId="20" borderId="12" xfId="0" applyFont="1" applyFill="1" applyBorder="1"/>
    <xf numFmtId="166" fontId="21" fillId="4" borderId="18" xfId="0" applyNumberFormat="1" applyFont="1" applyFill="1" applyBorder="1" applyAlignment="1">
      <alignment horizontal="center" vertical="center"/>
    </xf>
    <xf numFmtId="0" fontId="22" fillId="20" borderId="13" xfId="0" applyFont="1" applyFill="1" applyBorder="1" applyAlignment="1">
      <alignment horizontal="center"/>
    </xf>
    <xf numFmtId="0" fontId="20" fillId="20" borderId="14" xfId="0" applyFont="1" applyFill="1" applyBorder="1"/>
    <xf numFmtId="0" fontId="21" fillId="18" borderId="12" xfId="0" applyFont="1" applyFill="1" applyBorder="1" applyAlignment="1">
      <alignment horizontal="center"/>
    </xf>
    <xf numFmtId="0" fontId="21" fillId="17" borderId="10" xfId="0" applyFont="1" applyFill="1" applyBorder="1" applyAlignment="1">
      <alignment horizontal="center"/>
    </xf>
    <xf numFmtId="0" fontId="21" fillId="15" borderId="10" xfId="0" applyFont="1" applyFill="1" applyBorder="1" applyAlignment="1">
      <alignment horizontal="center"/>
    </xf>
    <xf numFmtId="0" fontId="21" fillId="13" borderId="10" xfId="0" applyFont="1" applyFill="1" applyBorder="1" applyAlignment="1">
      <alignment horizontal="center"/>
    </xf>
    <xf numFmtId="0" fontId="23" fillId="20" borderId="14" xfId="0" applyFont="1" applyFill="1" applyBorder="1"/>
    <xf numFmtId="0" fontId="20" fillId="14" borderId="10" xfId="0" applyFont="1" applyFill="1" applyBorder="1" applyAlignment="1">
      <alignment horizontal="center"/>
    </xf>
    <xf numFmtId="0" fontId="15" fillId="14" borderId="0" xfId="0" applyFont="1" applyFill="1"/>
    <xf numFmtId="0" fontId="25" fillId="14" borderId="19" xfId="0" applyFont="1" applyFill="1" applyBorder="1" applyAlignment="1">
      <alignment horizontal="center" vertical="center" wrapText="1"/>
    </xf>
    <xf numFmtId="0" fontId="26" fillId="23" borderId="25" xfId="0" applyFont="1" applyFill="1" applyBorder="1" applyAlignment="1">
      <alignment horizontal="center" wrapText="1"/>
    </xf>
    <xf numFmtId="0" fontId="26" fillId="23" borderId="18" xfId="0" applyFont="1" applyFill="1" applyBorder="1" applyAlignment="1">
      <alignment horizontal="center" wrapText="1"/>
    </xf>
    <xf numFmtId="0" fontId="26" fillId="23" borderId="26" xfId="0" applyFont="1" applyFill="1" applyBorder="1" applyAlignment="1">
      <alignment horizontal="center" wrapText="1"/>
    </xf>
    <xf numFmtId="0" fontId="27" fillId="24" borderId="25" xfId="0" applyFont="1" applyFill="1" applyBorder="1" applyAlignment="1">
      <alignment horizontal="center" wrapText="1"/>
    </xf>
    <xf numFmtId="0" fontId="27" fillId="24" borderId="18" xfId="0" applyFont="1" applyFill="1" applyBorder="1" applyAlignment="1">
      <alignment horizontal="center" wrapText="1"/>
    </xf>
    <xf numFmtId="0" fontId="27" fillId="24" borderId="26" xfId="0" applyFont="1" applyFill="1" applyBorder="1" applyAlignment="1">
      <alignment horizontal="center" wrapText="1"/>
    </xf>
    <xf numFmtId="164" fontId="15" fillId="0" borderId="0" xfId="0" applyNumberFormat="1" applyFont="1"/>
    <xf numFmtId="164" fontId="27" fillId="24" borderId="25" xfId="0" applyNumberFormat="1" applyFont="1" applyFill="1" applyBorder="1" applyAlignment="1">
      <alignment horizontal="center" wrapText="1"/>
    </xf>
    <xf numFmtId="164" fontId="27" fillId="24" borderId="18" xfId="0" applyNumberFormat="1" applyFont="1" applyFill="1" applyBorder="1" applyAlignment="1">
      <alignment horizontal="center" wrapText="1"/>
    </xf>
    <xf numFmtId="164" fontId="27" fillId="24" borderId="27" xfId="0" applyNumberFormat="1" applyFont="1" applyFill="1" applyBorder="1" applyAlignment="1">
      <alignment horizontal="center" wrapText="1"/>
    </xf>
    <xf numFmtId="0" fontId="28" fillId="4" borderId="25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7" fillId="25" borderId="27" xfId="0" applyFont="1" applyFill="1" applyBorder="1" applyAlignment="1">
      <alignment horizontal="center" wrapText="1"/>
    </xf>
    <xf numFmtId="164" fontId="27" fillId="25" borderId="27" xfId="0" applyNumberFormat="1" applyFont="1" applyFill="1" applyBorder="1" applyAlignment="1">
      <alignment horizontal="center" wrapText="1"/>
    </xf>
    <xf numFmtId="0" fontId="28" fillId="25" borderId="2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25" borderId="27" xfId="0" applyFont="1" applyFill="1" applyBorder="1" applyAlignment="1">
      <alignment horizontal="center" wrapText="1"/>
    </xf>
    <xf numFmtId="0" fontId="28" fillId="4" borderId="29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/>
    </xf>
    <xf numFmtId="14" fontId="31" fillId="3" borderId="18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24" fillId="7" borderId="15" xfId="0" applyFont="1" applyFill="1" applyBorder="1" applyAlignment="1">
      <alignment horizontal="center"/>
    </xf>
    <xf numFmtId="0" fontId="6" fillId="0" borderId="15" xfId="0" applyFont="1" applyBorder="1"/>
    <xf numFmtId="0" fontId="14" fillId="2" borderId="0" xfId="0" applyFont="1" applyFill="1" applyAlignment="1">
      <alignment horizontal="left" vertical="center" wrapText="1"/>
    </xf>
    <xf numFmtId="3" fontId="16" fillId="6" borderId="0" xfId="0" applyNumberFormat="1" applyFont="1" applyFill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5" fillId="16" borderId="17" xfId="0" applyFont="1" applyFill="1" applyBorder="1" applyAlignment="1">
      <alignment horizontal="center" vertical="center"/>
    </xf>
    <xf numFmtId="0" fontId="6" fillId="0" borderId="6" xfId="0" applyFont="1" applyBorder="1"/>
    <xf numFmtId="0" fontId="29" fillId="2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12" fillId="22" borderId="19" xfId="0" applyFont="1" applyFill="1" applyBorder="1"/>
    <xf numFmtId="0" fontId="13" fillId="2" borderId="0" xfId="0" applyFont="1" applyFill="1" applyAlignment="1">
      <alignment horizontal="center" vertical="center" wrapText="1"/>
    </xf>
    <xf numFmtId="0" fontId="25" fillId="14" borderId="20" xfId="0" applyFont="1" applyFill="1" applyBorder="1" applyAlignment="1">
      <alignment horizontal="left" vertical="center" wrapText="1"/>
    </xf>
    <xf numFmtId="0" fontId="14" fillId="22" borderId="2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24" xfId="0" applyFont="1" applyBorder="1"/>
    <xf numFmtId="0" fontId="5" fillId="16" borderId="17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4" xfId="0" applyFont="1" applyBorder="1"/>
    <xf numFmtId="0" fontId="6" fillId="0" borderId="11" xfId="0" applyFont="1" applyBorder="1" applyAlignment="1">
      <alignment horizontal="center"/>
    </xf>
    <xf numFmtId="14" fontId="31" fillId="0" borderId="0" xfId="0" applyNumberFormat="1" applyFont="1" applyAlignment="1">
      <alignment horizontal="center"/>
    </xf>
  </cellXfs>
  <cellStyles count="1">
    <cellStyle name="Normal" xfId="0" builtinId="0"/>
  </cellStyles>
  <dxfs count="180"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DFE3EB"/>
          <bgColor rgb="FFDFE3EB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52475" cy="285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0</xdr:row>
      <xdr:rowOff>0</xdr:rowOff>
    </xdr:from>
    <xdr:ext cx="126682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0027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" cy="9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ubspot.fr/products/cms?hubs_offer-cta=fr-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01"/>
  <sheetViews>
    <sheetView workbookViewId="0">
      <selection sqref="A1:XFD3"/>
    </sheetView>
  </sheetViews>
  <sheetFormatPr baseColWidth="10" defaultColWidth="12.6640625" defaultRowHeight="15.75" customHeight="1"/>
  <cols>
    <col min="1" max="1" width="9.83203125" customWidth="1"/>
    <col min="2" max="2" width="12.1640625" customWidth="1"/>
    <col min="3" max="3" width="29.33203125" customWidth="1"/>
    <col min="4" max="4" width="40.1640625" customWidth="1"/>
    <col min="5" max="8" width="25.33203125" customWidth="1"/>
    <col min="9" max="9" width="27.6640625" customWidth="1"/>
    <col min="10" max="10" width="37.1640625" customWidth="1"/>
    <col min="11" max="11" width="25.33203125" customWidth="1"/>
    <col min="12" max="12" width="27.83203125" customWidth="1"/>
    <col min="13" max="14" width="25.33203125" customWidth="1"/>
    <col min="15" max="15" width="16.6640625" customWidth="1"/>
    <col min="16" max="16" width="28.6640625" customWidth="1"/>
  </cols>
  <sheetData>
    <row r="1" spans="1:16" ht="67.5" customHeight="1">
      <c r="A1" s="95"/>
      <c r="B1" s="96"/>
      <c r="C1" s="97" t="s">
        <v>0</v>
      </c>
      <c r="D1" s="96"/>
      <c r="E1" s="96"/>
      <c r="F1" s="2"/>
      <c r="G1" s="2"/>
      <c r="H1" s="2"/>
      <c r="I1" s="2"/>
      <c r="J1" s="2"/>
      <c r="K1" s="2"/>
      <c r="L1" s="98" t="s">
        <v>1</v>
      </c>
      <c r="M1" s="96"/>
      <c r="N1" s="96"/>
      <c r="O1" s="95"/>
      <c r="P1" s="96"/>
    </row>
    <row r="2" spans="1:16" ht="3.75" customHeight="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1:16" ht="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6" ht="140">
      <c r="A4" s="4">
        <v>45292</v>
      </c>
      <c r="B4" s="5" t="s">
        <v>18</v>
      </c>
      <c r="C4" s="5" t="s">
        <v>19</v>
      </c>
      <c r="D4" s="5" t="s">
        <v>20</v>
      </c>
      <c r="E4" s="5" t="s">
        <v>21</v>
      </c>
      <c r="F4" s="6" t="s">
        <v>22</v>
      </c>
      <c r="G4" s="5" t="s">
        <v>23</v>
      </c>
      <c r="H4" s="5" t="s">
        <v>24</v>
      </c>
      <c r="I4" s="5">
        <v>46</v>
      </c>
      <c r="J4" s="5" t="s">
        <v>25</v>
      </c>
      <c r="K4" s="5" t="s">
        <v>26</v>
      </c>
      <c r="L4" s="5" t="s">
        <v>27</v>
      </c>
      <c r="M4" s="5">
        <v>1000</v>
      </c>
      <c r="N4" s="5" t="s">
        <v>28</v>
      </c>
      <c r="O4" s="5" t="s">
        <v>29</v>
      </c>
      <c r="P4" s="5" t="s">
        <v>30</v>
      </c>
    </row>
    <row r="5" spans="1:16" ht="28">
      <c r="A5" s="4">
        <v>45293</v>
      </c>
      <c r="B5" s="5" t="s">
        <v>31</v>
      </c>
      <c r="C5" s="5" t="s">
        <v>32</v>
      </c>
      <c r="D5" s="5" t="s">
        <v>33</v>
      </c>
      <c r="E5" s="5" t="s">
        <v>34</v>
      </c>
      <c r="F5" s="6"/>
      <c r="G5" s="5" t="s">
        <v>35</v>
      </c>
      <c r="H5" s="5" t="s">
        <v>36</v>
      </c>
      <c r="I5" s="5" t="s">
        <v>37</v>
      </c>
      <c r="J5" s="5" t="s">
        <v>38</v>
      </c>
      <c r="K5" s="5" t="s">
        <v>39</v>
      </c>
      <c r="L5" s="5" t="s">
        <v>40</v>
      </c>
      <c r="M5" s="5" t="s">
        <v>41</v>
      </c>
      <c r="N5" s="5" t="s">
        <v>42</v>
      </c>
      <c r="O5" s="5" t="s">
        <v>43</v>
      </c>
      <c r="P5" s="5" t="s">
        <v>44</v>
      </c>
    </row>
    <row r="6" spans="1:16" ht="28">
      <c r="A6" s="4">
        <v>45294</v>
      </c>
      <c r="B6" s="5" t="s">
        <v>31</v>
      </c>
      <c r="C6" s="5" t="s">
        <v>32</v>
      </c>
      <c r="D6" s="5" t="s">
        <v>33</v>
      </c>
      <c r="E6" s="5" t="s">
        <v>34</v>
      </c>
      <c r="F6" s="6"/>
      <c r="G6" s="5" t="s">
        <v>35</v>
      </c>
      <c r="H6" s="5" t="s">
        <v>36</v>
      </c>
      <c r="I6" s="5" t="s">
        <v>37</v>
      </c>
      <c r="J6" s="5" t="s">
        <v>38</v>
      </c>
      <c r="K6" s="5" t="s">
        <v>39</v>
      </c>
      <c r="L6" s="5" t="s">
        <v>40</v>
      </c>
      <c r="M6" s="5" t="s">
        <v>41</v>
      </c>
      <c r="N6" s="5" t="s">
        <v>42</v>
      </c>
      <c r="O6" s="5" t="s">
        <v>43</v>
      </c>
      <c r="P6" s="5" t="s">
        <v>44</v>
      </c>
    </row>
    <row r="7" spans="1:16" ht="28">
      <c r="A7" s="4">
        <v>45295</v>
      </c>
      <c r="B7" s="5" t="s">
        <v>31</v>
      </c>
      <c r="C7" s="5" t="s">
        <v>32</v>
      </c>
      <c r="D7" s="5" t="s">
        <v>33</v>
      </c>
      <c r="E7" s="5" t="s">
        <v>34</v>
      </c>
      <c r="F7" s="6"/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</row>
    <row r="8" spans="1:16" ht="28">
      <c r="A8" s="4">
        <v>45296</v>
      </c>
      <c r="B8" s="5" t="s">
        <v>31</v>
      </c>
      <c r="C8" s="5" t="s">
        <v>32</v>
      </c>
      <c r="D8" s="5" t="s">
        <v>33</v>
      </c>
      <c r="E8" s="5" t="s">
        <v>34</v>
      </c>
      <c r="F8" s="6"/>
      <c r="G8" s="5" t="s">
        <v>35</v>
      </c>
      <c r="H8" s="5" t="s">
        <v>36</v>
      </c>
      <c r="I8" s="5" t="s">
        <v>37</v>
      </c>
      <c r="J8" s="5" t="s">
        <v>38</v>
      </c>
      <c r="K8" s="5" t="s">
        <v>39</v>
      </c>
      <c r="L8" s="5" t="s">
        <v>40</v>
      </c>
      <c r="M8" s="5" t="s">
        <v>41</v>
      </c>
      <c r="N8" s="5" t="s">
        <v>42</v>
      </c>
      <c r="O8" s="5" t="s">
        <v>43</v>
      </c>
      <c r="P8" s="5" t="s">
        <v>44</v>
      </c>
    </row>
    <row r="9" spans="1:16" ht="28">
      <c r="A9" s="4">
        <v>45297</v>
      </c>
      <c r="B9" s="5" t="s">
        <v>31</v>
      </c>
      <c r="C9" s="5" t="s">
        <v>32</v>
      </c>
      <c r="D9" s="5" t="s">
        <v>33</v>
      </c>
      <c r="E9" s="5" t="s">
        <v>34</v>
      </c>
      <c r="F9" s="6"/>
      <c r="G9" s="5" t="s">
        <v>35</v>
      </c>
      <c r="H9" s="5" t="s">
        <v>36</v>
      </c>
      <c r="I9" s="5" t="s">
        <v>37</v>
      </c>
      <c r="J9" s="5" t="s">
        <v>38</v>
      </c>
      <c r="K9" s="5" t="s">
        <v>39</v>
      </c>
      <c r="L9" s="5" t="s">
        <v>40</v>
      </c>
      <c r="M9" s="5" t="s">
        <v>41</v>
      </c>
      <c r="N9" s="5" t="s">
        <v>42</v>
      </c>
      <c r="O9" s="5" t="s">
        <v>43</v>
      </c>
      <c r="P9" s="5" t="s">
        <v>44</v>
      </c>
    </row>
    <row r="10" spans="1:16" ht="28">
      <c r="A10" s="4">
        <v>45298</v>
      </c>
      <c r="B10" s="5" t="s">
        <v>31</v>
      </c>
      <c r="C10" s="5" t="s">
        <v>32</v>
      </c>
      <c r="D10" s="5" t="s">
        <v>33</v>
      </c>
      <c r="E10" s="5" t="s">
        <v>34</v>
      </c>
      <c r="F10" s="6"/>
      <c r="G10" s="5" t="s">
        <v>35</v>
      </c>
      <c r="H10" s="5" t="s">
        <v>36</v>
      </c>
      <c r="I10" s="5" t="s">
        <v>37</v>
      </c>
      <c r="J10" s="5" t="s">
        <v>38</v>
      </c>
      <c r="K10" s="5" t="s">
        <v>39</v>
      </c>
      <c r="L10" s="5" t="s">
        <v>40</v>
      </c>
      <c r="M10" s="5" t="s">
        <v>41</v>
      </c>
      <c r="N10" s="5" t="s">
        <v>42</v>
      </c>
      <c r="O10" s="5" t="s">
        <v>43</v>
      </c>
      <c r="P10" s="5" t="s">
        <v>44</v>
      </c>
    </row>
    <row r="11" spans="1:16" ht="28">
      <c r="A11" s="4">
        <v>45299</v>
      </c>
      <c r="B11" s="5" t="s">
        <v>31</v>
      </c>
      <c r="C11" s="5" t="s">
        <v>32</v>
      </c>
      <c r="D11" s="5" t="s">
        <v>33</v>
      </c>
      <c r="E11" s="5" t="s">
        <v>34</v>
      </c>
      <c r="F11" s="6"/>
      <c r="G11" s="5" t="s">
        <v>35</v>
      </c>
      <c r="H11" s="5" t="s">
        <v>36</v>
      </c>
      <c r="I11" s="5" t="s">
        <v>37</v>
      </c>
      <c r="J11" s="5" t="s">
        <v>38</v>
      </c>
      <c r="K11" s="5" t="s">
        <v>39</v>
      </c>
      <c r="L11" s="5" t="s">
        <v>40</v>
      </c>
      <c r="M11" s="5" t="s">
        <v>41</v>
      </c>
      <c r="N11" s="5" t="s">
        <v>42</v>
      </c>
      <c r="O11" s="5" t="s">
        <v>43</v>
      </c>
      <c r="P11" s="5" t="s">
        <v>44</v>
      </c>
    </row>
    <row r="12" spans="1:16" ht="28">
      <c r="A12" s="4">
        <v>45300</v>
      </c>
      <c r="B12" s="5" t="s">
        <v>31</v>
      </c>
      <c r="C12" s="5" t="s">
        <v>32</v>
      </c>
      <c r="D12" s="5" t="s">
        <v>33</v>
      </c>
      <c r="E12" s="5" t="s">
        <v>34</v>
      </c>
      <c r="F12" s="6"/>
      <c r="G12" s="5" t="s">
        <v>35</v>
      </c>
      <c r="H12" s="5" t="s">
        <v>36</v>
      </c>
      <c r="I12" s="5" t="s">
        <v>37</v>
      </c>
      <c r="J12" s="5" t="s">
        <v>38</v>
      </c>
      <c r="K12" s="5" t="s">
        <v>39</v>
      </c>
      <c r="L12" s="5" t="s">
        <v>40</v>
      </c>
      <c r="M12" s="5" t="s">
        <v>41</v>
      </c>
      <c r="N12" s="5" t="s">
        <v>42</v>
      </c>
      <c r="O12" s="5" t="s">
        <v>43</v>
      </c>
      <c r="P12" s="5" t="s">
        <v>44</v>
      </c>
    </row>
    <row r="13" spans="1:16" ht="28">
      <c r="A13" s="4">
        <v>45301</v>
      </c>
      <c r="B13" s="5" t="s">
        <v>31</v>
      </c>
      <c r="C13" s="5" t="s">
        <v>32</v>
      </c>
      <c r="D13" s="5" t="s">
        <v>33</v>
      </c>
      <c r="E13" s="5" t="s">
        <v>34</v>
      </c>
      <c r="F13" s="6"/>
      <c r="G13" s="5" t="s">
        <v>35</v>
      </c>
      <c r="H13" s="5" t="s">
        <v>36</v>
      </c>
      <c r="I13" s="5" t="s">
        <v>37</v>
      </c>
      <c r="J13" s="5" t="s">
        <v>38</v>
      </c>
      <c r="K13" s="5" t="s">
        <v>39</v>
      </c>
      <c r="L13" s="5" t="s">
        <v>40</v>
      </c>
      <c r="M13" s="5" t="s">
        <v>41</v>
      </c>
      <c r="N13" s="5" t="s">
        <v>42</v>
      </c>
      <c r="O13" s="5" t="s">
        <v>43</v>
      </c>
      <c r="P13" s="5" t="s">
        <v>44</v>
      </c>
    </row>
    <row r="14" spans="1:16" ht="28">
      <c r="A14" s="4">
        <v>45302</v>
      </c>
      <c r="B14" s="5" t="s">
        <v>31</v>
      </c>
      <c r="C14" s="5" t="s">
        <v>32</v>
      </c>
      <c r="D14" s="5" t="s">
        <v>33</v>
      </c>
      <c r="E14" s="5" t="s">
        <v>34</v>
      </c>
      <c r="F14" s="6"/>
      <c r="G14" s="5" t="s">
        <v>35</v>
      </c>
      <c r="H14" s="5" t="s">
        <v>36</v>
      </c>
      <c r="I14" s="5" t="s">
        <v>37</v>
      </c>
      <c r="J14" s="5" t="s">
        <v>38</v>
      </c>
      <c r="K14" s="5" t="s">
        <v>39</v>
      </c>
      <c r="L14" s="5" t="s">
        <v>40</v>
      </c>
      <c r="M14" s="5" t="s">
        <v>41</v>
      </c>
      <c r="N14" s="5" t="s">
        <v>42</v>
      </c>
      <c r="O14" s="5" t="s">
        <v>43</v>
      </c>
      <c r="P14" s="5" t="s">
        <v>44</v>
      </c>
    </row>
    <row r="15" spans="1:16" ht="28">
      <c r="A15" s="4">
        <v>45303</v>
      </c>
      <c r="B15" s="5" t="s">
        <v>31</v>
      </c>
      <c r="C15" s="5" t="s">
        <v>32</v>
      </c>
      <c r="D15" s="5" t="s">
        <v>33</v>
      </c>
      <c r="E15" s="5" t="s">
        <v>34</v>
      </c>
      <c r="F15" s="6"/>
      <c r="G15" s="5" t="s">
        <v>35</v>
      </c>
      <c r="H15" s="5" t="s">
        <v>36</v>
      </c>
      <c r="I15" s="5" t="s">
        <v>37</v>
      </c>
      <c r="J15" s="5" t="s">
        <v>38</v>
      </c>
      <c r="K15" s="5" t="s">
        <v>39</v>
      </c>
      <c r="L15" s="5" t="s">
        <v>40</v>
      </c>
      <c r="M15" s="5" t="s">
        <v>41</v>
      </c>
      <c r="N15" s="5" t="s">
        <v>42</v>
      </c>
      <c r="O15" s="5" t="s">
        <v>43</v>
      </c>
      <c r="P15" s="5" t="s">
        <v>44</v>
      </c>
    </row>
    <row r="16" spans="1:16" ht="28">
      <c r="A16" s="4">
        <v>45304</v>
      </c>
      <c r="B16" s="5" t="s">
        <v>31</v>
      </c>
      <c r="C16" s="5" t="s">
        <v>32</v>
      </c>
      <c r="D16" s="5" t="s">
        <v>33</v>
      </c>
      <c r="E16" s="5" t="s">
        <v>34</v>
      </c>
      <c r="F16" s="6"/>
      <c r="G16" s="5" t="s">
        <v>35</v>
      </c>
      <c r="H16" s="5" t="s">
        <v>36</v>
      </c>
      <c r="I16" s="5" t="s">
        <v>37</v>
      </c>
      <c r="J16" s="5" t="s">
        <v>38</v>
      </c>
      <c r="K16" s="5" t="s">
        <v>39</v>
      </c>
      <c r="L16" s="5" t="s">
        <v>40</v>
      </c>
      <c r="M16" s="5" t="s">
        <v>41</v>
      </c>
      <c r="N16" s="5" t="s">
        <v>42</v>
      </c>
      <c r="O16" s="5" t="s">
        <v>43</v>
      </c>
      <c r="P16" s="5" t="s">
        <v>44</v>
      </c>
    </row>
    <row r="17" spans="1:16" ht="28">
      <c r="A17" s="4">
        <v>45305</v>
      </c>
      <c r="B17" s="5" t="s">
        <v>31</v>
      </c>
      <c r="C17" s="5" t="s">
        <v>32</v>
      </c>
      <c r="D17" s="5" t="s">
        <v>33</v>
      </c>
      <c r="E17" s="5" t="s">
        <v>34</v>
      </c>
      <c r="F17" s="6"/>
      <c r="G17" s="5" t="s">
        <v>35</v>
      </c>
      <c r="H17" s="5" t="s">
        <v>36</v>
      </c>
      <c r="I17" s="5" t="s">
        <v>37</v>
      </c>
      <c r="J17" s="5" t="s">
        <v>38</v>
      </c>
      <c r="K17" s="5" t="s">
        <v>39</v>
      </c>
      <c r="L17" s="5" t="s">
        <v>40</v>
      </c>
      <c r="M17" s="5" t="s">
        <v>41</v>
      </c>
      <c r="N17" s="5" t="s">
        <v>42</v>
      </c>
      <c r="O17" s="5" t="s">
        <v>43</v>
      </c>
      <c r="P17" s="5" t="s">
        <v>44</v>
      </c>
    </row>
    <row r="18" spans="1:16" ht="28">
      <c r="A18" s="4">
        <v>45306</v>
      </c>
      <c r="B18" s="5" t="s">
        <v>31</v>
      </c>
      <c r="C18" s="5" t="s">
        <v>32</v>
      </c>
      <c r="D18" s="5" t="s">
        <v>33</v>
      </c>
      <c r="E18" s="5" t="s">
        <v>34</v>
      </c>
      <c r="F18" s="6"/>
      <c r="G18" s="5" t="s">
        <v>35</v>
      </c>
      <c r="H18" s="5" t="s">
        <v>36</v>
      </c>
      <c r="I18" s="5" t="s">
        <v>37</v>
      </c>
      <c r="J18" s="5" t="s">
        <v>38</v>
      </c>
      <c r="K18" s="5" t="s">
        <v>39</v>
      </c>
      <c r="L18" s="5" t="s">
        <v>40</v>
      </c>
      <c r="M18" s="5" t="s">
        <v>41</v>
      </c>
      <c r="N18" s="5" t="s">
        <v>42</v>
      </c>
      <c r="O18" s="5" t="s">
        <v>43</v>
      </c>
      <c r="P18" s="5" t="s">
        <v>44</v>
      </c>
    </row>
    <row r="19" spans="1:16" ht="28">
      <c r="A19" s="4">
        <v>45307</v>
      </c>
      <c r="B19" s="5" t="s">
        <v>31</v>
      </c>
      <c r="C19" s="5" t="s">
        <v>32</v>
      </c>
      <c r="D19" s="5" t="s">
        <v>33</v>
      </c>
      <c r="E19" s="5" t="s">
        <v>34</v>
      </c>
      <c r="F19" s="6"/>
      <c r="G19" s="5" t="s">
        <v>35</v>
      </c>
      <c r="H19" s="5" t="s">
        <v>36</v>
      </c>
      <c r="I19" s="5" t="s">
        <v>37</v>
      </c>
      <c r="J19" s="5" t="s">
        <v>38</v>
      </c>
      <c r="K19" s="5" t="s">
        <v>39</v>
      </c>
      <c r="L19" s="5" t="s">
        <v>40</v>
      </c>
      <c r="M19" s="5" t="s">
        <v>41</v>
      </c>
      <c r="N19" s="5" t="s">
        <v>42</v>
      </c>
      <c r="O19" s="5" t="s">
        <v>43</v>
      </c>
      <c r="P19" s="5" t="s">
        <v>44</v>
      </c>
    </row>
    <row r="20" spans="1:16" ht="28">
      <c r="A20" s="4">
        <v>45308</v>
      </c>
      <c r="B20" s="5" t="s">
        <v>31</v>
      </c>
      <c r="C20" s="5" t="s">
        <v>32</v>
      </c>
      <c r="D20" s="5" t="s">
        <v>33</v>
      </c>
      <c r="E20" s="5" t="s">
        <v>34</v>
      </c>
      <c r="F20" s="6"/>
      <c r="G20" s="5" t="s">
        <v>35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40</v>
      </c>
      <c r="M20" s="5" t="s">
        <v>41</v>
      </c>
      <c r="N20" s="5" t="s">
        <v>42</v>
      </c>
      <c r="O20" s="5" t="s">
        <v>43</v>
      </c>
      <c r="P20" s="5" t="s">
        <v>44</v>
      </c>
    </row>
    <row r="21" spans="1:16" ht="28">
      <c r="A21" s="4">
        <v>45309</v>
      </c>
      <c r="B21" s="5" t="s">
        <v>31</v>
      </c>
      <c r="C21" s="5" t="s">
        <v>32</v>
      </c>
      <c r="D21" s="5" t="s">
        <v>33</v>
      </c>
      <c r="E21" s="5" t="s">
        <v>34</v>
      </c>
      <c r="F21" s="6"/>
      <c r="G21" s="5" t="s">
        <v>35</v>
      </c>
      <c r="H21" s="5" t="s">
        <v>36</v>
      </c>
      <c r="I21" s="5" t="s">
        <v>37</v>
      </c>
      <c r="J21" s="5" t="s">
        <v>38</v>
      </c>
      <c r="K21" s="5" t="s">
        <v>39</v>
      </c>
      <c r="L21" s="5" t="s">
        <v>40</v>
      </c>
      <c r="M21" s="5" t="s">
        <v>41</v>
      </c>
      <c r="N21" s="5" t="s">
        <v>42</v>
      </c>
      <c r="O21" s="5" t="s">
        <v>43</v>
      </c>
      <c r="P21" s="5" t="s">
        <v>44</v>
      </c>
    </row>
    <row r="22" spans="1:16" ht="28">
      <c r="A22" s="4">
        <v>45310</v>
      </c>
      <c r="B22" s="5" t="s">
        <v>31</v>
      </c>
      <c r="C22" s="5" t="s">
        <v>32</v>
      </c>
      <c r="D22" s="5" t="s">
        <v>33</v>
      </c>
      <c r="E22" s="5" t="s">
        <v>34</v>
      </c>
      <c r="F22" s="6"/>
      <c r="G22" s="5" t="s">
        <v>35</v>
      </c>
      <c r="H22" s="5" t="s">
        <v>36</v>
      </c>
      <c r="I22" s="5" t="s">
        <v>37</v>
      </c>
      <c r="J22" s="5" t="s">
        <v>38</v>
      </c>
      <c r="K22" s="5" t="s">
        <v>39</v>
      </c>
      <c r="L22" s="5" t="s">
        <v>40</v>
      </c>
      <c r="M22" s="5" t="s">
        <v>41</v>
      </c>
      <c r="N22" s="5" t="s">
        <v>42</v>
      </c>
      <c r="O22" s="5" t="s">
        <v>43</v>
      </c>
      <c r="P22" s="5" t="s">
        <v>44</v>
      </c>
    </row>
    <row r="23" spans="1:16" ht="28">
      <c r="A23" s="4">
        <v>45311</v>
      </c>
      <c r="B23" s="5" t="s">
        <v>31</v>
      </c>
      <c r="C23" s="5" t="s">
        <v>32</v>
      </c>
      <c r="D23" s="5" t="s">
        <v>33</v>
      </c>
      <c r="E23" s="5" t="s">
        <v>34</v>
      </c>
      <c r="F23" s="6"/>
      <c r="G23" s="5" t="s">
        <v>35</v>
      </c>
      <c r="H23" s="5" t="s">
        <v>36</v>
      </c>
      <c r="I23" s="5" t="s">
        <v>37</v>
      </c>
      <c r="J23" s="5" t="s">
        <v>38</v>
      </c>
      <c r="K23" s="5" t="s">
        <v>39</v>
      </c>
      <c r="L23" s="5" t="s">
        <v>40</v>
      </c>
      <c r="M23" s="5" t="s">
        <v>41</v>
      </c>
      <c r="N23" s="5" t="s">
        <v>42</v>
      </c>
      <c r="O23" s="5" t="s">
        <v>43</v>
      </c>
      <c r="P23" s="5" t="s">
        <v>44</v>
      </c>
    </row>
    <row r="24" spans="1:16" ht="28">
      <c r="A24" s="4">
        <v>45312</v>
      </c>
      <c r="B24" s="5" t="s">
        <v>31</v>
      </c>
      <c r="C24" s="5" t="s">
        <v>32</v>
      </c>
      <c r="D24" s="5" t="s">
        <v>33</v>
      </c>
      <c r="E24" s="5" t="s">
        <v>34</v>
      </c>
      <c r="F24" s="6"/>
      <c r="G24" s="5" t="s">
        <v>35</v>
      </c>
      <c r="H24" s="5" t="s">
        <v>36</v>
      </c>
      <c r="I24" s="5" t="s">
        <v>37</v>
      </c>
      <c r="J24" s="5" t="s">
        <v>38</v>
      </c>
      <c r="K24" s="5" t="s">
        <v>39</v>
      </c>
      <c r="L24" s="5" t="s">
        <v>40</v>
      </c>
      <c r="M24" s="5" t="s">
        <v>41</v>
      </c>
      <c r="N24" s="5" t="s">
        <v>42</v>
      </c>
      <c r="O24" s="5" t="s">
        <v>43</v>
      </c>
      <c r="P24" s="5" t="s">
        <v>44</v>
      </c>
    </row>
    <row r="25" spans="1:16" ht="28">
      <c r="A25" s="4">
        <v>45313</v>
      </c>
      <c r="B25" s="5" t="s">
        <v>31</v>
      </c>
      <c r="C25" s="5" t="s">
        <v>32</v>
      </c>
      <c r="D25" s="5" t="s">
        <v>33</v>
      </c>
      <c r="E25" s="5" t="s">
        <v>34</v>
      </c>
      <c r="F25" s="6"/>
      <c r="G25" s="5" t="s">
        <v>35</v>
      </c>
      <c r="H25" s="5" t="s">
        <v>36</v>
      </c>
      <c r="I25" s="5" t="s">
        <v>37</v>
      </c>
      <c r="J25" s="5" t="s">
        <v>38</v>
      </c>
      <c r="K25" s="5" t="s">
        <v>39</v>
      </c>
      <c r="L25" s="5" t="s">
        <v>40</v>
      </c>
      <c r="M25" s="5" t="s">
        <v>41</v>
      </c>
      <c r="N25" s="5" t="s">
        <v>42</v>
      </c>
      <c r="O25" s="5" t="s">
        <v>43</v>
      </c>
      <c r="P25" s="5" t="s">
        <v>44</v>
      </c>
    </row>
    <row r="26" spans="1:16" ht="28">
      <c r="A26" s="4">
        <v>45314</v>
      </c>
      <c r="B26" s="5" t="s">
        <v>31</v>
      </c>
      <c r="C26" s="5" t="s">
        <v>32</v>
      </c>
      <c r="D26" s="5" t="s">
        <v>33</v>
      </c>
      <c r="E26" s="5" t="s">
        <v>34</v>
      </c>
      <c r="F26" s="6"/>
      <c r="G26" s="5" t="s">
        <v>35</v>
      </c>
      <c r="H26" s="5" t="s">
        <v>36</v>
      </c>
      <c r="I26" s="5" t="s">
        <v>37</v>
      </c>
      <c r="J26" s="5" t="s">
        <v>38</v>
      </c>
      <c r="K26" s="5" t="s">
        <v>39</v>
      </c>
      <c r="L26" s="5" t="s">
        <v>40</v>
      </c>
      <c r="M26" s="5" t="s">
        <v>41</v>
      </c>
      <c r="N26" s="5" t="s">
        <v>42</v>
      </c>
      <c r="O26" s="5" t="s">
        <v>43</v>
      </c>
      <c r="P26" s="5" t="s">
        <v>44</v>
      </c>
    </row>
    <row r="27" spans="1:16" ht="28">
      <c r="A27" s="4">
        <v>45315</v>
      </c>
      <c r="B27" s="5" t="s">
        <v>31</v>
      </c>
      <c r="C27" s="5" t="s">
        <v>32</v>
      </c>
      <c r="D27" s="5" t="s">
        <v>33</v>
      </c>
      <c r="E27" s="5" t="s">
        <v>34</v>
      </c>
      <c r="F27" s="6"/>
      <c r="G27" s="5" t="s">
        <v>35</v>
      </c>
      <c r="H27" s="5" t="s">
        <v>36</v>
      </c>
      <c r="I27" s="5" t="s">
        <v>37</v>
      </c>
      <c r="J27" s="5" t="s">
        <v>38</v>
      </c>
      <c r="K27" s="5" t="s">
        <v>39</v>
      </c>
      <c r="L27" s="5" t="s">
        <v>40</v>
      </c>
      <c r="M27" s="5" t="s">
        <v>41</v>
      </c>
      <c r="N27" s="5" t="s">
        <v>42</v>
      </c>
      <c r="O27" s="5" t="s">
        <v>43</v>
      </c>
      <c r="P27" s="5" t="s">
        <v>44</v>
      </c>
    </row>
    <row r="28" spans="1:16" ht="28">
      <c r="A28" s="4">
        <v>45316</v>
      </c>
      <c r="B28" s="5" t="s">
        <v>31</v>
      </c>
      <c r="C28" s="5" t="s">
        <v>32</v>
      </c>
      <c r="D28" s="5" t="s">
        <v>33</v>
      </c>
      <c r="E28" s="5" t="s">
        <v>34</v>
      </c>
      <c r="F28" s="6"/>
      <c r="G28" s="5" t="s">
        <v>35</v>
      </c>
      <c r="H28" s="5" t="s">
        <v>36</v>
      </c>
      <c r="I28" s="5" t="s">
        <v>37</v>
      </c>
      <c r="J28" s="5" t="s">
        <v>38</v>
      </c>
      <c r="K28" s="5" t="s">
        <v>39</v>
      </c>
      <c r="L28" s="5" t="s">
        <v>40</v>
      </c>
      <c r="M28" s="5" t="s">
        <v>41</v>
      </c>
      <c r="N28" s="5" t="s">
        <v>42</v>
      </c>
      <c r="O28" s="5" t="s">
        <v>43</v>
      </c>
      <c r="P28" s="5" t="s">
        <v>44</v>
      </c>
    </row>
    <row r="29" spans="1:16" ht="28">
      <c r="A29" s="4">
        <v>45317</v>
      </c>
      <c r="B29" s="5" t="s">
        <v>31</v>
      </c>
      <c r="C29" s="5" t="s">
        <v>32</v>
      </c>
      <c r="D29" s="5" t="s">
        <v>33</v>
      </c>
      <c r="E29" s="5" t="s">
        <v>34</v>
      </c>
      <c r="F29" s="6"/>
      <c r="G29" s="5" t="s">
        <v>35</v>
      </c>
      <c r="H29" s="5" t="s">
        <v>36</v>
      </c>
      <c r="I29" s="5" t="s">
        <v>37</v>
      </c>
      <c r="J29" s="5" t="s">
        <v>38</v>
      </c>
      <c r="K29" s="5" t="s">
        <v>39</v>
      </c>
      <c r="L29" s="5" t="s">
        <v>40</v>
      </c>
      <c r="M29" s="5" t="s">
        <v>41</v>
      </c>
      <c r="N29" s="5" t="s">
        <v>42</v>
      </c>
      <c r="O29" s="5" t="s">
        <v>43</v>
      </c>
      <c r="P29" s="5" t="s">
        <v>44</v>
      </c>
    </row>
    <row r="30" spans="1:16" ht="28">
      <c r="A30" s="4">
        <v>45318</v>
      </c>
      <c r="B30" s="5" t="s">
        <v>31</v>
      </c>
      <c r="C30" s="5" t="s">
        <v>32</v>
      </c>
      <c r="D30" s="5" t="s">
        <v>33</v>
      </c>
      <c r="E30" s="5" t="s">
        <v>34</v>
      </c>
      <c r="F30" s="6"/>
      <c r="G30" s="5" t="s">
        <v>35</v>
      </c>
      <c r="H30" s="5" t="s">
        <v>36</v>
      </c>
      <c r="I30" s="5" t="s">
        <v>37</v>
      </c>
      <c r="J30" s="5" t="s">
        <v>38</v>
      </c>
      <c r="K30" s="5" t="s">
        <v>39</v>
      </c>
      <c r="L30" s="5" t="s">
        <v>40</v>
      </c>
      <c r="M30" s="5" t="s">
        <v>41</v>
      </c>
      <c r="N30" s="5" t="s">
        <v>42</v>
      </c>
      <c r="O30" s="5" t="s">
        <v>43</v>
      </c>
      <c r="P30" s="5" t="s">
        <v>44</v>
      </c>
    </row>
    <row r="31" spans="1:16" ht="28">
      <c r="A31" s="4">
        <v>45319</v>
      </c>
      <c r="B31" s="5" t="s">
        <v>31</v>
      </c>
      <c r="C31" s="5" t="s">
        <v>32</v>
      </c>
      <c r="D31" s="5" t="s">
        <v>33</v>
      </c>
      <c r="E31" s="5" t="s">
        <v>34</v>
      </c>
      <c r="F31" s="6"/>
      <c r="G31" s="5" t="s">
        <v>35</v>
      </c>
      <c r="H31" s="5" t="s">
        <v>36</v>
      </c>
      <c r="I31" s="5" t="s">
        <v>37</v>
      </c>
      <c r="J31" s="5" t="s">
        <v>38</v>
      </c>
      <c r="K31" s="5" t="s">
        <v>39</v>
      </c>
      <c r="L31" s="5" t="s">
        <v>40</v>
      </c>
      <c r="M31" s="5" t="s">
        <v>41</v>
      </c>
      <c r="N31" s="5" t="s">
        <v>42</v>
      </c>
      <c r="O31" s="5" t="s">
        <v>43</v>
      </c>
      <c r="P31" s="5" t="s">
        <v>44</v>
      </c>
    </row>
    <row r="32" spans="1:16" ht="28">
      <c r="A32" s="4">
        <v>45320</v>
      </c>
      <c r="B32" s="5" t="s">
        <v>31</v>
      </c>
      <c r="C32" s="5" t="s">
        <v>32</v>
      </c>
      <c r="D32" s="5" t="s">
        <v>33</v>
      </c>
      <c r="E32" s="5" t="s">
        <v>34</v>
      </c>
      <c r="F32" s="6"/>
      <c r="G32" s="5" t="s">
        <v>35</v>
      </c>
      <c r="H32" s="5" t="s">
        <v>36</v>
      </c>
      <c r="I32" s="5" t="s">
        <v>37</v>
      </c>
      <c r="J32" s="5" t="s">
        <v>38</v>
      </c>
      <c r="K32" s="5" t="s">
        <v>39</v>
      </c>
      <c r="L32" s="5" t="s">
        <v>40</v>
      </c>
      <c r="M32" s="5" t="s">
        <v>41</v>
      </c>
      <c r="N32" s="5" t="s">
        <v>42</v>
      </c>
      <c r="O32" s="5" t="s">
        <v>43</v>
      </c>
      <c r="P32" s="5" t="s">
        <v>44</v>
      </c>
    </row>
    <row r="33" spans="1:16" ht="28">
      <c r="A33" s="4">
        <v>45321</v>
      </c>
      <c r="B33" s="5" t="s">
        <v>31</v>
      </c>
      <c r="C33" s="5" t="s">
        <v>32</v>
      </c>
      <c r="D33" s="5" t="s">
        <v>33</v>
      </c>
      <c r="E33" s="5" t="s">
        <v>34</v>
      </c>
      <c r="F33" s="6"/>
      <c r="G33" s="5" t="s">
        <v>35</v>
      </c>
      <c r="H33" s="5" t="s">
        <v>36</v>
      </c>
      <c r="I33" s="5" t="s">
        <v>37</v>
      </c>
      <c r="J33" s="5" t="s">
        <v>38</v>
      </c>
      <c r="K33" s="5" t="s">
        <v>39</v>
      </c>
      <c r="L33" s="5" t="s">
        <v>40</v>
      </c>
      <c r="M33" s="5" t="s">
        <v>41</v>
      </c>
      <c r="N33" s="5" t="s">
        <v>42</v>
      </c>
      <c r="O33" s="5" t="s">
        <v>43</v>
      </c>
      <c r="P33" s="5" t="s">
        <v>44</v>
      </c>
    </row>
    <row r="34" spans="1:16" ht="28">
      <c r="A34" s="4">
        <v>45322</v>
      </c>
      <c r="B34" s="5" t="s">
        <v>31</v>
      </c>
      <c r="C34" s="5" t="s">
        <v>32</v>
      </c>
      <c r="D34" s="5" t="s">
        <v>33</v>
      </c>
      <c r="E34" s="5" t="s">
        <v>34</v>
      </c>
      <c r="F34" s="6"/>
      <c r="G34" s="5" t="s">
        <v>35</v>
      </c>
      <c r="H34" s="5" t="s">
        <v>36</v>
      </c>
      <c r="I34" s="5" t="s">
        <v>37</v>
      </c>
      <c r="J34" s="5" t="s">
        <v>38</v>
      </c>
      <c r="K34" s="5" t="s">
        <v>39</v>
      </c>
      <c r="L34" s="5" t="s">
        <v>40</v>
      </c>
      <c r="M34" s="5" t="s">
        <v>41</v>
      </c>
      <c r="N34" s="5" t="s">
        <v>42</v>
      </c>
      <c r="O34" s="5" t="s">
        <v>43</v>
      </c>
      <c r="P34" s="5" t="s">
        <v>44</v>
      </c>
    </row>
    <row r="35" spans="1:16" ht="28">
      <c r="A35" s="4">
        <v>45323</v>
      </c>
      <c r="B35" s="5" t="s">
        <v>31</v>
      </c>
      <c r="C35" s="5" t="s">
        <v>32</v>
      </c>
      <c r="D35" s="5" t="s">
        <v>33</v>
      </c>
      <c r="E35" s="5" t="s">
        <v>34</v>
      </c>
      <c r="F35" s="6"/>
      <c r="G35" s="5" t="s">
        <v>35</v>
      </c>
      <c r="H35" s="5" t="s">
        <v>36</v>
      </c>
      <c r="I35" s="5" t="s">
        <v>37</v>
      </c>
      <c r="J35" s="5" t="s">
        <v>38</v>
      </c>
      <c r="K35" s="5" t="s">
        <v>39</v>
      </c>
      <c r="L35" s="5" t="s">
        <v>40</v>
      </c>
      <c r="M35" s="5" t="s">
        <v>41</v>
      </c>
      <c r="N35" s="5" t="s">
        <v>42</v>
      </c>
      <c r="O35" s="5" t="s">
        <v>43</v>
      </c>
      <c r="P35" s="5" t="s">
        <v>44</v>
      </c>
    </row>
    <row r="36" spans="1:16" ht="28">
      <c r="A36" s="4">
        <v>45324</v>
      </c>
      <c r="B36" s="5" t="s">
        <v>31</v>
      </c>
      <c r="C36" s="5" t="s">
        <v>32</v>
      </c>
      <c r="D36" s="5" t="s">
        <v>33</v>
      </c>
      <c r="E36" s="5" t="s">
        <v>34</v>
      </c>
      <c r="F36" s="6"/>
      <c r="G36" s="5" t="s">
        <v>35</v>
      </c>
      <c r="H36" s="5" t="s">
        <v>36</v>
      </c>
      <c r="I36" s="5" t="s">
        <v>37</v>
      </c>
      <c r="J36" s="5" t="s">
        <v>38</v>
      </c>
      <c r="K36" s="5" t="s">
        <v>39</v>
      </c>
      <c r="L36" s="5" t="s">
        <v>40</v>
      </c>
      <c r="M36" s="5" t="s">
        <v>41</v>
      </c>
      <c r="N36" s="5" t="s">
        <v>42</v>
      </c>
      <c r="O36" s="5" t="s">
        <v>43</v>
      </c>
      <c r="P36" s="5" t="s">
        <v>44</v>
      </c>
    </row>
    <row r="37" spans="1:16" ht="28">
      <c r="A37" s="4">
        <v>45325</v>
      </c>
      <c r="B37" s="5" t="s">
        <v>31</v>
      </c>
      <c r="C37" s="5" t="s">
        <v>32</v>
      </c>
      <c r="D37" s="5" t="s">
        <v>33</v>
      </c>
      <c r="E37" s="5" t="s">
        <v>34</v>
      </c>
      <c r="F37" s="6"/>
      <c r="G37" s="5" t="s">
        <v>35</v>
      </c>
      <c r="H37" s="5" t="s">
        <v>36</v>
      </c>
      <c r="I37" s="5" t="s">
        <v>37</v>
      </c>
      <c r="J37" s="5" t="s">
        <v>38</v>
      </c>
      <c r="K37" s="5" t="s">
        <v>39</v>
      </c>
      <c r="L37" s="5" t="s">
        <v>40</v>
      </c>
      <c r="M37" s="5" t="s">
        <v>41</v>
      </c>
      <c r="N37" s="5" t="s">
        <v>42</v>
      </c>
      <c r="O37" s="5" t="s">
        <v>43</v>
      </c>
      <c r="P37" s="5" t="s">
        <v>44</v>
      </c>
    </row>
    <row r="38" spans="1:16" ht="28">
      <c r="A38" s="4">
        <v>45326</v>
      </c>
      <c r="B38" s="5" t="s">
        <v>31</v>
      </c>
      <c r="C38" s="5" t="s">
        <v>32</v>
      </c>
      <c r="D38" s="5" t="s">
        <v>33</v>
      </c>
      <c r="E38" s="5" t="s">
        <v>34</v>
      </c>
      <c r="F38" s="6"/>
      <c r="G38" s="5" t="s">
        <v>35</v>
      </c>
      <c r="H38" s="5" t="s">
        <v>36</v>
      </c>
      <c r="I38" s="5" t="s">
        <v>37</v>
      </c>
      <c r="J38" s="5" t="s">
        <v>38</v>
      </c>
      <c r="K38" s="5" t="s">
        <v>39</v>
      </c>
      <c r="L38" s="5" t="s">
        <v>40</v>
      </c>
      <c r="M38" s="5" t="s">
        <v>41</v>
      </c>
      <c r="N38" s="5" t="s">
        <v>42</v>
      </c>
      <c r="O38" s="5" t="s">
        <v>43</v>
      </c>
      <c r="P38" s="5" t="s">
        <v>44</v>
      </c>
    </row>
    <row r="39" spans="1:16" ht="28">
      <c r="A39" s="4">
        <v>45327</v>
      </c>
      <c r="B39" s="5" t="s">
        <v>31</v>
      </c>
      <c r="C39" s="5" t="s">
        <v>32</v>
      </c>
      <c r="D39" s="5" t="s">
        <v>33</v>
      </c>
      <c r="E39" s="5" t="s">
        <v>34</v>
      </c>
      <c r="F39" s="6"/>
      <c r="G39" s="5" t="s">
        <v>35</v>
      </c>
      <c r="H39" s="5" t="s">
        <v>36</v>
      </c>
      <c r="I39" s="5" t="s">
        <v>37</v>
      </c>
      <c r="J39" s="5" t="s">
        <v>38</v>
      </c>
      <c r="K39" s="5" t="s">
        <v>39</v>
      </c>
      <c r="L39" s="5" t="s">
        <v>40</v>
      </c>
      <c r="M39" s="5" t="s">
        <v>41</v>
      </c>
      <c r="N39" s="5" t="s">
        <v>42</v>
      </c>
      <c r="O39" s="5" t="s">
        <v>43</v>
      </c>
      <c r="P39" s="5" t="s">
        <v>44</v>
      </c>
    </row>
    <row r="40" spans="1:16" ht="28">
      <c r="A40" s="4">
        <v>45328</v>
      </c>
      <c r="B40" s="5" t="s">
        <v>31</v>
      </c>
      <c r="C40" s="5" t="s">
        <v>32</v>
      </c>
      <c r="D40" s="5" t="s">
        <v>33</v>
      </c>
      <c r="E40" s="5" t="s">
        <v>34</v>
      </c>
      <c r="F40" s="6"/>
      <c r="G40" s="5" t="s">
        <v>35</v>
      </c>
      <c r="H40" s="5" t="s">
        <v>36</v>
      </c>
      <c r="I40" s="5" t="s">
        <v>37</v>
      </c>
      <c r="J40" s="5" t="s">
        <v>38</v>
      </c>
      <c r="K40" s="5" t="s">
        <v>39</v>
      </c>
      <c r="L40" s="5" t="s">
        <v>40</v>
      </c>
      <c r="M40" s="5" t="s">
        <v>41</v>
      </c>
      <c r="N40" s="5" t="s">
        <v>42</v>
      </c>
      <c r="O40" s="5" t="s">
        <v>43</v>
      </c>
      <c r="P40" s="5" t="s">
        <v>44</v>
      </c>
    </row>
    <row r="41" spans="1:16" ht="28">
      <c r="A41" s="4">
        <v>45329</v>
      </c>
      <c r="B41" s="5" t="s">
        <v>31</v>
      </c>
      <c r="C41" s="5" t="s">
        <v>32</v>
      </c>
      <c r="D41" s="5" t="s">
        <v>33</v>
      </c>
      <c r="E41" s="5" t="s">
        <v>34</v>
      </c>
      <c r="F41" s="6"/>
      <c r="G41" s="5" t="s">
        <v>35</v>
      </c>
      <c r="H41" s="5" t="s">
        <v>36</v>
      </c>
      <c r="I41" s="5" t="s">
        <v>37</v>
      </c>
      <c r="J41" s="5" t="s">
        <v>38</v>
      </c>
      <c r="K41" s="5" t="s">
        <v>39</v>
      </c>
      <c r="L41" s="5" t="s">
        <v>40</v>
      </c>
      <c r="M41" s="5" t="s">
        <v>41</v>
      </c>
      <c r="N41" s="5" t="s">
        <v>42</v>
      </c>
      <c r="O41" s="5" t="s">
        <v>43</v>
      </c>
      <c r="P41" s="5" t="s">
        <v>44</v>
      </c>
    </row>
    <row r="42" spans="1:16" ht="28">
      <c r="A42" s="4">
        <v>45330</v>
      </c>
      <c r="B42" s="5" t="s">
        <v>31</v>
      </c>
      <c r="C42" s="5" t="s">
        <v>32</v>
      </c>
      <c r="D42" s="5" t="s">
        <v>33</v>
      </c>
      <c r="E42" s="5" t="s">
        <v>34</v>
      </c>
      <c r="F42" s="6"/>
      <c r="G42" s="5" t="s">
        <v>35</v>
      </c>
      <c r="H42" s="5" t="s">
        <v>36</v>
      </c>
      <c r="I42" s="5" t="s">
        <v>37</v>
      </c>
      <c r="J42" s="5" t="s">
        <v>38</v>
      </c>
      <c r="K42" s="5" t="s">
        <v>39</v>
      </c>
      <c r="L42" s="5" t="s">
        <v>40</v>
      </c>
      <c r="M42" s="5" t="s">
        <v>41</v>
      </c>
      <c r="N42" s="5" t="s">
        <v>42</v>
      </c>
      <c r="O42" s="5" t="s">
        <v>43</v>
      </c>
      <c r="P42" s="5" t="s">
        <v>44</v>
      </c>
    </row>
    <row r="43" spans="1:16" ht="28">
      <c r="A43" s="4">
        <v>45331</v>
      </c>
      <c r="B43" s="5" t="s">
        <v>31</v>
      </c>
      <c r="C43" s="5" t="s">
        <v>32</v>
      </c>
      <c r="D43" s="5" t="s">
        <v>33</v>
      </c>
      <c r="E43" s="5" t="s">
        <v>34</v>
      </c>
      <c r="F43" s="6"/>
      <c r="G43" s="5" t="s">
        <v>35</v>
      </c>
      <c r="H43" s="5" t="s">
        <v>36</v>
      </c>
      <c r="I43" s="5" t="s">
        <v>37</v>
      </c>
      <c r="J43" s="5" t="s">
        <v>38</v>
      </c>
      <c r="K43" s="5" t="s">
        <v>39</v>
      </c>
      <c r="L43" s="5" t="s">
        <v>40</v>
      </c>
      <c r="M43" s="5" t="s">
        <v>41</v>
      </c>
      <c r="N43" s="5" t="s">
        <v>42</v>
      </c>
      <c r="O43" s="5" t="s">
        <v>43</v>
      </c>
      <c r="P43" s="5" t="s">
        <v>44</v>
      </c>
    </row>
    <row r="44" spans="1:16" ht="28">
      <c r="A44" s="4">
        <v>45332</v>
      </c>
      <c r="B44" s="5" t="s">
        <v>31</v>
      </c>
      <c r="C44" s="5" t="s">
        <v>32</v>
      </c>
      <c r="D44" s="5" t="s">
        <v>33</v>
      </c>
      <c r="E44" s="5" t="s">
        <v>34</v>
      </c>
      <c r="F44" s="6"/>
      <c r="G44" s="5" t="s">
        <v>35</v>
      </c>
      <c r="H44" s="5" t="s">
        <v>36</v>
      </c>
      <c r="I44" s="5" t="s">
        <v>37</v>
      </c>
      <c r="J44" s="5" t="s">
        <v>38</v>
      </c>
      <c r="K44" s="5" t="s">
        <v>39</v>
      </c>
      <c r="L44" s="5" t="s">
        <v>40</v>
      </c>
      <c r="M44" s="5" t="s">
        <v>41</v>
      </c>
      <c r="N44" s="5" t="s">
        <v>42</v>
      </c>
      <c r="O44" s="5" t="s">
        <v>43</v>
      </c>
      <c r="P44" s="5" t="s">
        <v>44</v>
      </c>
    </row>
    <row r="45" spans="1:16" ht="28">
      <c r="A45" s="4">
        <v>45333</v>
      </c>
      <c r="B45" s="5" t="s">
        <v>31</v>
      </c>
      <c r="C45" s="5" t="s">
        <v>32</v>
      </c>
      <c r="D45" s="5" t="s">
        <v>33</v>
      </c>
      <c r="E45" s="5" t="s">
        <v>34</v>
      </c>
      <c r="F45" s="6"/>
      <c r="G45" s="5" t="s">
        <v>35</v>
      </c>
      <c r="H45" s="5" t="s">
        <v>36</v>
      </c>
      <c r="I45" s="5" t="s">
        <v>37</v>
      </c>
      <c r="J45" s="5" t="s">
        <v>38</v>
      </c>
      <c r="K45" s="5" t="s">
        <v>39</v>
      </c>
      <c r="L45" s="5" t="s">
        <v>40</v>
      </c>
      <c r="M45" s="5" t="s">
        <v>41</v>
      </c>
      <c r="N45" s="5" t="s">
        <v>42</v>
      </c>
      <c r="O45" s="5" t="s">
        <v>43</v>
      </c>
      <c r="P45" s="5" t="s">
        <v>44</v>
      </c>
    </row>
    <row r="46" spans="1:16" ht="28">
      <c r="A46" s="4">
        <v>45334</v>
      </c>
      <c r="B46" s="5" t="s">
        <v>31</v>
      </c>
      <c r="C46" s="5" t="s">
        <v>32</v>
      </c>
      <c r="D46" s="5" t="s">
        <v>33</v>
      </c>
      <c r="E46" s="5" t="s">
        <v>34</v>
      </c>
      <c r="F46" s="6"/>
      <c r="G46" s="5" t="s">
        <v>35</v>
      </c>
      <c r="H46" s="5" t="s">
        <v>36</v>
      </c>
      <c r="I46" s="5" t="s">
        <v>37</v>
      </c>
      <c r="J46" s="5" t="s">
        <v>38</v>
      </c>
      <c r="K46" s="5" t="s">
        <v>39</v>
      </c>
      <c r="L46" s="5" t="s">
        <v>40</v>
      </c>
      <c r="M46" s="5" t="s">
        <v>41</v>
      </c>
      <c r="N46" s="5" t="s">
        <v>42</v>
      </c>
      <c r="O46" s="5" t="s">
        <v>43</v>
      </c>
      <c r="P46" s="5" t="s">
        <v>44</v>
      </c>
    </row>
    <row r="47" spans="1:16" ht="28">
      <c r="A47" s="4">
        <v>45335</v>
      </c>
      <c r="B47" s="5" t="s">
        <v>31</v>
      </c>
      <c r="C47" s="5" t="s">
        <v>32</v>
      </c>
      <c r="D47" s="5" t="s">
        <v>33</v>
      </c>
      <c r="E47" s="5" t="s">
        <v>34</v>
      </c>
      <c r="F47" s="6"/>
      <c r="G47" s="5" t="s">
        <v>35</v>
      </c>
      <c r="H47" s="5" t="s">
        <v>36</v>
      </c>
      <c r="I47" s="5" t="s">
        <v>37</v>
      </c>
      <c r="J47" s="5" t="s">
        <v>38</v>
      </c>
      <c r="K47" s="5" t="s">
        <v>39</v>
      </c>
      <c r="L47" s="5" t="s">
        <v>40</v>
      </c>
      <c r="M47" s="5" t="s">
        <v>41</v>
      </c>
      <c r="N47" s="5" t="s">
        <v>42</v>
      </c>
      <c r="O47" s="5" t="s">
        <v>43</v>
      </c>
      <c r="P47" s="5" t="s">
        <v>44</v>
      </c>
    </row>
    <row r="48" spans="1:16" ht="28">
      <c r="A48" s="4">
        <v>45336</v>
      </c>
      <c r="B48" s="5" t="s">
        <v>31</v>
      </c>
      <c r="C48" s="5" t="s">
        <v>32</v>
      </c>
      <c r="D48" s="5" t="s">
        <v>33</v>
      </c>
      <c r="E48" s="5" t="s">
        <v>34</v>
      </c>
      <c r="F48" s="6"/>
      <c r="G48" s="5" t="s">
        <v>35</v>
      </c>
      <c r="H48" s="5" t="s">
        <v>36</v>
      </c>
      <c r="I48" s="5" t="s">
        <v>37</v>
      </c>
      <c r="J48" s="5" t="s">
        <v>38</v>
      </c>
      <c r="K48" s="5" t="s">
        <v>39</v>
      </c>
      <c r="L48" s="5" t="s">
        <v>40</v>
      </c>
      <c r="M48" s="5" t="s">
        <v>41</v>
      </c>
      <c r="N48" s="5" t="s">
        <v>42</v>
      </c>
      <c r="O48" s="5" t="s">
        <v>43</v>
      </c>
      <c r="P48" s="5" t="s">
        <v>44</v>
      </c>
    </row>
    <row r="49" spans="1:16" ht="28">
      <c r="A49" s="4">
        <v>45337</v>
      </c>
      <c r="B49" s="5" t="s">
        <v>31</v>
      </c>
      <c r="C49" s="5" t="s">
        <v>32</v>
      </c>
      <c r="D49" s="5" t="s">
        <v>33</v>
      </c>
      <c r="E49" s="5" t="s">
        <v>34</v>
      </c>
      <c r="F49" s="6"/>
      <c r="G49" s="5" t="s">
        <v>35</v>
      </c>
      <c r="H49" s="5" t="s">
        <v>36</v>
      </c>
      <c r="I49" s="5" t="s">
        <v>37</v>
      </c>
      <c r="J49" s="5" t="s">
        <v>38</v>
      </c>
      <c r="K49" s="5" t="s">
        <v>39</v>
      </c>
      <c r="L49" s="5" t="s">
        <v>40</v>
      </c>
      <c r="M49" s="5" t="s">
        <v>41</v>
      </c>
      <c r="N49" s="5" t="s">
        <v>42</v>
      </c>
      <c r="O49" s="5" t="s">
        <v>43</v>
      </c>
      <c r="P49" s="5" t="s">
        <v>44</v>
      </c>
    </row>
    <row r="50" spans="1:16" ht="28">
      <c r="A50" s="4">
        <v>45338</v>
      </c>
      <c r="B50" s="5" t="s">
        <v>31</v>
      </c>
      <c r="C50" s="5" t="s">
        <v>32</v>
      </c>
      <c r="D50" s="5" t="s">
        <v>33</v>
      </c>
      <c r="E50" s="5" t="s">
        <v>34</v>
      </c>
      <c r="F50" s="6"/>
      <c r="G50" s="5" t="s">
        <v>35</v>
      </c>
      <c r="H50" s="5" t="s">
        <v>36</v>
      </c>
      <c r="I50" s="5" t="s">
        <v>37</v>
      </c>
      <c r="J50" s="5" t="s">
        <v>38</v>
      </c>
      <c r="K50" s="5" t="s">
        <v>39</v>
      </c>
      <c r="L50" s="5" t="s">
        <v>40</v>
      </c>
      <c r="M50" s="5" t="s">
        <v>41</v>
      </c>
      <c r="N50" s="5" t="s">
        <v>42</v>
      </c>
      <c r="O50" s="5" t="s">
        <v>43</v>
      </c>
      <c r="P50" s="5" t="s">
        <v>44</v>
      </c>
    </row>
    <row r="51" spans="1:16" ht="28">
      <c r="A51" s="4">
        <v>45339</v>
      </c>
      <c r="B51" s="5" t="s">
        <v>31</v>
      </c>
      <c r="C51" s="5" t="s">
        <v>32</v>
      </c>
      <c r="D51" s="5" t="s">
        <v>33</v>
      </c>
      <c r="E51" s="5" t="s">
        <v>34</v>
      </c>
      <c r="F51" s="6"/>
      <c r="G51" s="5" t="s">
        <v>35</v>
      </c>
      <c r="H51" s="5" t="s">
        <v>36</v>
      </c>
      <c r="I51" s="5" t="s">
        <v>37</v>
      </c>
      <c r="J51" s="5" t="s">
        <v>38</v>
      </c>
      <c r="K51" s="5" t="s">
        <v>39</v>
      </c>
      <c r="L51" s="5" t="s">
        <v>40</v>
      </c>
      <c r="M51" s="5" t="s">
        <v>41</v>
      </c>
      <c r="N51" s="5" t="s">
        <v>42</v>
      </c>
      <c r="O51" s="5" t="s">
        <v>43</v>
      </c>
      <c r="P51" s="5" t="s">
        <v>44</v>
      </c>
    </row>
    <row r="52" spans="1:16" ht="28">
      <c r="A52" s="4">
        <v>45340</v>
      </c>
      <c r="B52" s="5" t="s">
        <v>31</v>
      </c>
      <c r="C52" s="5" t="s">
        <v>32</v>
      </c>
      <c r="D52" s="5" t="s">
        <v>33</v>
      </c>
      <c r="E52" s="5" t="s">
        <v>34</v>
      </c>
      <c r="F52" s="6"/>
      <c r="G52" s="5" t="s">
        <v>35</v>
      </c>
      <c r="H52" s="5" t="s">
        <v>36</v>
      </c>
      <c r="I52" s="5" t="s">
        <v>37</v>
      </c>
      <c r="J52" s="5" t="s">
        <v>38</v>
      </c>
      <c r="K52" s="5" t="s">
        <v>39</v>
      </c>
      <c r="L52" s="5" t="s">
        <v>40</v>
      </c>
      <c r="M52" s="5" t="s">
        <v>41</v>
      </c>
      <c r="N52" s="5" t="s">
        <v>42</v>
      </c>
      <c r="O52" s="5" t="s">
        <v>43</v>
      </c>
      <c r="P52" s="5" t="s">
        <v>44</v>
      </c>
    </row>
    <row r="53" spans="1:16" ht="28">
      <c r="A53" s="4">
        <v>45341</v>
      </c>
      <c r="B53" s="5" t="s">
        <v>31</v>
      </c>
      <c r="C53" s="5" t="s">
        <v>32</v>
      </c>
      <c r="D53" s="5" t="s">
        <v>33</v>
      </c>
      <c r="E53" s="5" t="s">
        <v>34</v>
      </c>
      <c r="F53" s="6"/>
      <c r="G53" s="5" t="s">
        <v>35</v>
      </c>
      <c r="H53" s="5" t="s">
        <v>36</v>
      </c>
      <c r="I53" s="5" t="s">
        <v>37</v>
      </c>
      <c r="J53" s="5" t="s">
        <v>38</v>
      </c>
      <c r="K53" s="5" t="s">
        <v>39</v>
      </c>
      <c r="L53" s="5" t="s">
        <v>40</v>
      </c>
      <c r="M53" s="5" t="s">
        <v>41</v>
      </c>
      <c r="N53" s="5" t="s">
        <v>42</v>
      </c>
      <c r="O53" s="5" t="s">
        <v>43</v>
      </c>
      <c r="P53" s="5" t="s">
        <v>44</v>
      </c>
    </row>
    <row r="54" spans="1:16" ht="28">
      <c r="A54" s="4">
        <v>45342</v>
      </c>
      <c r="B54" s="5" t="s">
        <v>31</v>
      </c>
      <c r="C54" s="5" t="s">
        <v>32</v>
      </c>
      <c r="D54" s="5" t="s">
        <v>33</v>
      </c>
      <c r="E54" s="5" t="s">
        <v>34</v>
      </c>
      <c r="F54" s="6"/>
      <c r="G54" s="5" t="s">
        <v>35</v>
      </c>
      <c r="H54" s="5" t="s">
        <v>36</v>
      </c>
      <c r="I54" s="5" t="s">
        <v>37</v>
      </c>
      <c r="J54" s="5" t="s">
        <v>38</v>
      </c>
      <c r="K54" s="5" t="s">
        <v>39</v>
      </c>
      <c r="L54" s="5" t="s">
        <v>40</v>
      </c>
      <c r="M54" s="5" t="s">
        <v>41</v>
      </c>
      <c r="N54" s="5" t="s">
        <v>42</v>
      </c>
      <c r="O54" s="5" t="s">
        <v>43</v>
      </c>
      <c r="P54" s="5" t="s">
        <v>44</v>
      </c>
    </row>
    <row r="55" spans="1:16" ht="28">
      <c r="A55" s="4">
        <v>45343</v>
      </c>
      <c r="B55" s="5" t="s">
        <v>31</v>
      </c>
      <c r="C55" s="5" t="s">
        <v>32</v>
      </c>
      <c r="D55" s="5" t="s">
        <v>33</v>
      </c>
      <c r="E55" s="5" t="s">
        <v>34</v>
      </c>
      <c r="F55" s="6"/>
      <c r="G55" s="5" t="s">
        <v>35</v>
      </c>
      <c r="H55" s="5" t="s">
        <v>36</v>
      </c>
      <c r="I55" s="5" t="s">
        <v>37</v>
      </c>
      <c r="J55" s="5" t="s">
        <v>38</v>
      </c>
      <c r="K55" s="5" t="s">
        <v>39</v>
      </c>
      <c r="L55" s="5" t="s">
        <v>40</v>
      </c>
      <c r="M55" s="5" t="s">
        <v>41</v>
      </c>
      <c r="N55" s="5" t="s">
        <v>42</v>
      </c>
      <c r="O55" s="5" t="s">
        <v>43</v>
      </c>
      <c r="P55" s="5" t="s">
        <v>44</v>
      </c>
    </row>
    <row r="56" spans="1:16" ht="28">
      <c r="A56" s="4">
        <v>45344</v>
      </c>
      <c r="B56" s="5" t="s">
        <v>31</v>
      </c>
      <c r="C56" s="5" t="s">
        <v>32</v>
      </c>
      <c r="D56" s="5" t="s">
        <v>33</v>
      </c>
      <c r="E56" s="5" t="s">
        <v>34</v>
      </c>
      <c r="F56" s="6"/>
      <c r="G56" s="5" t="s">
        <v>35</v>
      </c>
      <c r="H56" s="5" t="s">
        <v>36</v>
      </c>
      <c r="I56" s="5" t="s">
        <v>37</v>
      </c>
      <c r="J56" s="5" t="s">
        <v>38</v>
      </c>
      <c r="K56" s="5" t="s">
        <v>39</v>
      </c>
      <c r="L56" s="5" t="s">
        <v>40</v>
      </c>
      <c r="M56" s="5" t="s">
        <v>41</v>
      </c>
      <c r="N56" s="5" t="s">
        <v>42</v>
      </c>
      <c r="O56" s="5" t="s">
        <v>43</v>
      </c>
      <c r="P56" s="5" t="s">
        <v>44</v>
      </c>
    </row>
    <row r="57" spans="1:16" ht="28">
      <c r="A57" s="4">
        <v>45345</v>
      </c>
      <c r="B57" s="5" t="s">
        <v>31</v>
      </c>
      <c r="C57" s="5" t="s">
        <v>32</v>
      </c>
      <c r="D57" s="5" t="s">
        <v>33</v>
      </c>
      <c r="E57" s="5" t="s">
        <v>34</v>
      </c>
      <c r="F57" s="6"/>
      <c r="G57" s="5" t="s">
        <v>35</v>
      </c>
      <c r="H57" s="5" t="s">
        <v>36</v>
      </c>
      <c r="I57" s="5" t="s">
        <v>37</v>
      </c>
      <c r="J57" s="5" t="s">
        <v>38</v>
      </c>
      <c r="K57" s="5" t="s">
        <v>39</v>
      </c>
      <c r="L57" s="5" t="s">
        <v>40</v>
      </c>
      <c r="M57" s="5" t="s">
        <v>41</v>
      </c>
      <c r="N57" s="5" t="s">
        <v>42</v>
      </c>
      <c r="O57" s="5" t="s">
        <v>43</v>
      </c>
      <c r="P57" s="5" t="s">
        <v>44</v>
      </c>
    </row>
    <row r="58" spans="1:16" ht="28">
      <c r="A58" s="4">
        <v>45346</v>
      </c>
      <c r="B58" s="5" t="s">
        <v>31</v>
      </c>
      <c r="C58" s="5" t="s">
        <v>32</v>
      </c>
      <c r="D58" s="5" t="s">
        <v>33</v>
      </c>
      <c r="E58" s="5" t="s">
        <v>34</v>
      </c>
      <c r="F58" s="6"/>
      <c r="G58" s="5" t="s">
        <v>35</v>
      </c>
      <c r="H58" s="5" t="s">
        <v>36</v>
      </c>
      <c r="I58" s="5" t="s">
        <v>37</v>
      </c>
      <c r="J58" s="5" t="s">
        <v>38</v>
      </c>
      <c r="K58" s="5" t="s">
        <v>39</v>
      </c>
      <c r="L58" s="5" t="s">
        <v>40</v>
      </c>
      <c r="M58" s="5" t="s">
        <v>41</v>
      </c>
      <c r="N58" s="5" t="s">
        <v>42</v>
      </c>
      <c r="O58" s="5" t="s">
        <v>43</v>
      </c>
      <c r="P58" s="5" t="s">
        <v>44</v>
      </c>
    </row>
    <row r="59" spans="1:16" ht="28">
      <c r="A59" s="4">
        <v>45347</v>
      </c>
      <c r="B59" s="5" t="s">
        <v>31</v>
      </c>
      <c r="C59" s="5" t="s">
        <v>32</v>
      </c>
      <c r="D59" s="5" t="s">
        <v>33</v>
      </c>
      <c r="E59" s="5" t="s">
        <v>34</v>
      </c>
      <c r="F59" s="6"/>
      <c r="G59" s="5" t="s">
        <v>35</v>
      </c>
      <c r="H59" s="5" t="s">
        <v>36</v>
      </c>
      <c r="I59" s="5" t="s">
        <v>37</v>
      </c>
      <c r="J59" s="5" t="s">
        <v>38</v>
      </c>
      <c r="K59" s="5" t="s">
        <v>39</v>
      </c>
      <c r="L59" s="5" t="s">
        <v>40</v>
      </c>
      <c r="M59" s="5" t="s">
        <v>41</v>
      </c>
      <c r="N59" s="5" t="s">
        <v>42</v>
      </c>
      <c r="O59" s="5" t="s">
        <v>43</v>
      </c>
      <c r="P59" s="5" t="s">
        <v>44</v>
      </c>
    </row>
    <row r="60" spans="1:16" ht="28">
      <c r="A60" s="4">
        <v>45348</v>
      </c>
      <c r="B60" s="5" t="s">
        <v>31</v>
      </c>
      <c r="C60" s="5" t="s">
        <v>32</v>
      </c>
      <c r="D60" s="5" t="s">
        <v>33</v>
      </c>
      <c r="E60" s="5" t="s">
        <v>34</v>
      </c>
      <c r="F60" s="6"/>
      <c r="G60" s="5" t="s">
        <v>35</v>
      </c>
      <c r="H60" s="5" t="s">
        <v>36</v>
      </c>
      <c r="I60" s="5" t="s">
        <v>37</v>
      </c>
      <c r="J60" s="5" t="s">
        <v>38</v>
      </c>
      <c r="K60" s="5" t="s">
        <v>39</v>
      </c>
      <c r="L60" s="5" t="s">
        <v>40</v>
      </c>
      <c r="M60" s="5" t="s">
        <v>41</v>
      </c>
      <c r="N60" s="5" t="s">
        <v>42</v>
      </c>
      <c r="O60" s="5" t="s">
        <v>43</v>
      </c>
      <c r="P60" s="5" t="s">
        <v>44</v>
      </c>
    </row>
    <row r="61" spans="1:16" ht="28">
      <c r="A61" s="4">
        <v>45349</v>
      </c>
      <c r="B61" s="5" t="s">
        <v>31</v>
      </c>
      <c r="C61" s="5" t="s">
        <v>32</v>
      </c>
      <c r="D61" s="5" t="s">
        <v>33</v>
      </c>
      <c r="E61" s="5" t="s">
        <v>34</v>
      </c>
      <c r="F61" s="6"/>
      <c r="G61" s="5" t="s">
        <v>35</v>
      </c>
      <c r="H61" s="5" t="s">
        <v>36</v>
      </c>
      <c r="I61" s="5" t="s">
        <v>37</v>
      </c>
      <c r="J61" s="5" t="s">
        <v>38</v>
      </c>
      <c r="K61" s="5" t="s">
        <v>39</v>
      </c>
      <c r="L61" s="5" t="s">
        <v>40</v>
      </c>
      <c r="M61" s="5" t="s">
        <v>41</v>
      </c>
      <c r="N61" s="5" t="s">
        <v>42</v>
      </c>
      <c r="O61" s="5" t="s">
        <v>43</v>
      </c>
      <c r="P61" s="5" t="s">
        <v>44</v>
      </c>
    </row>
    <row r="62" spans="1:16" ht="28">
      <c r="A62" s="4">
        <v>45350</v>
      </c>
      <c r="B62" s="5" t="s">
        <v>31</v>
      </c>
      <c r="C62" s="5" t="s">
        <v>32</v>
      </c>
      <c r="D62" s="5" t="s">
        <v>33</v>
      </c>
      <c r="E62" s="5" t="s">
        <v>34</v>
      </c>
      <c r="F62" s="6"/>
      <c r="G62" s="5" t="s">
        <v>35</v>
      </c>
      <c r="H62" s="5" t="s">
        <v>36</v>
      </c>
      <c r="I62" s="5" t="s">
        <v>37</v>
      </c>
      <c r="J62" s="5" t="s">
        <v>38</v>
      </c>
      <c r="K62" s="5" t="s">
        <v>39</v>
      </c>
      <c r="L62" s="5" t="s">
        <v>40</v>
      </c>
      <c r="M62" s="5" t="s">
        <v>41</v>
      </c>
      <c r="N62" s="5" t="s">
        <v>42</v>
      </c>
      <c r="O62" s="5" t="s">
        <v>43</v>
      </c>
      <c r="P62" s="5" t="s">
        <v>44</v>
      </c>
    </row>
    <row r="63" spans="1:16" ht="28">
      <c r="A63" s="4">
        <v>45351</v>
      </c>
      <c r="B63" s="5" t="s">
        <v>31</v>
      </c>
      <c r="C63" s="5" t="s">
        <v>32</v>
      </c>
      <c r="D63" s="5" t="s">
        <v>33</v>
      </c>
      <c r="E63" s="5" t="s">
        <v>34</v>
      </c>
      <c r="F63" s="6"/>
      <c r="G63" s="5" t="s">
        <v>35</v>
      </c>
      <c r="H63" s="5" t="s">
        <v>36</v>
      </c>
      <c r="I63" s="5" t="s">
        <v>37</v>
      </c>
      <c r="J63" s="5" t="s">
        <v>38</v>
      </c>
      <c r="K63" s="5" t="s">
        <v>39</v>
      </c>
      <c r="L63" s="5" t="s">
        <v>40</v>
      </c>
      <c r="M63" s="5" t="s">
        <v>41</v>
      </c>
      <c r="N63" s="5" t="s">
        <v>42</v>
      </c>
      <c r="O63" s="5" t="s">
        <v>43</v>
      </c>
      <c r="P63" s="5" t="s">
        <v>44</v>
      </c>
    </row>
    <row r="64" spans="1:16" ht="28">
      <c r="A64" s="4">
        <v>45352</v>
      </c>
      <c r="B64" s="5" t="s">
        <v>31</v>
      </c>
      <c r="C64" s="5" t="s">
        <v>32</v>
      </c>
      <c r="D64" s="5" t="s">
        <v>33</v>
      </c>
      <c r="E64" s="5" t="s">
        <v>34</v>
      </c>
      <c r="F64" s="6"/>
      <c r="G64" s="5" t="s">
        <v>35</v>
      </c>
      <c r="H64" s="5" t="s">
        <v>36</v>
      </c>
      <c r="I64" s="5" t="s">
        <v>37</v>
      </c>
      <c r="J64" s="5" t="s">
        <v>38</v>
      </c>
      <c r="K64" s="5" t="s">
        <v>39</v>
      </c>
      <c r="L64" s="5" t="s">
        <v>40</v>
      </c>
      <c r="M64" s="5" t="s">
        <v>41</v>
      </c>
      <c r="N64" s="5" t="s">
        <v>42</v>
      </c>
      <c r="O64" s="5" t="s">
        <v>43</v>
      </c>
      <c r="P64" s="5" t="s">
        <v>44</v>
      </c>
    </row>
    <row r="65" spans="1:16" ht="28">
      <c r="A65" s="4">
        <v>45353</v>
      </c>
      <c r="B65" s="5" t="s">
        <v>31</v>
      </c>
      <c r="C65" s="5" t="s">
        <v>32</v>
      </c>
      <c r="D65" s="5" t="s">
        <v>33</v>
      </c>
      <c r="E65" s="5" t="s">
        <v>34</v>
      </c>
      <c r="F65" s="6"/>
      <c r="G65" s="5" t="s">
        <v>35</v>
      </c>
      <c r="H65" s="5" t="s">
        <v>36</v>
      </c>
      <c r="I65" s="5" t="s">
        <v>37</v>
      </c>
      <c r="J65" s="5" t="s">
        <v>38</v>
      </c>
      <c r="K65" s="5" t="s">
        <v>39</v>
      </c>
      <c r="L65" s="5" t="s">
        <v>40</v>
      </c>
      <c r="M65" s="5" t="s">
        <v>41</v>
      </c>
      <c r="N65" s="5" t="s">
        <v>42</v>
      </c>
      <c r="O65" s="5" t="s">
        <v>43</v>
      </c>
      <c r="P65" s="5" t="s">
        <v>44</v>
      </c>
    </row>
    <row r="66" spans="1:16" ht="28">
      <c r="A66" s="4">
        <v>45354</v>
      </c>
      <c r="B66" s="5" t="s">
        <v>31</v>
      </c>
      <c r="C66" s="5" t="s">
        <v>32</v>
      </c>
      <c r="D66" s="5" t="s">
        <v>33</v>
      </c>
      <c r="E66" s="5" t="s">
        <v>34</v>
      </c>
      <c r="F66" s="6"/>
      <c r="G66" s="5" t="s">
        <v>35</v>
      </c>
      <c r="H66" s="5" t="s">
        <v>36</v>
      </c>
      <c r="I66" s="5" t="s">
        <v>37</v>
      </c>
      <c r="J66" s="5" t="s">
        <v>38</v>
      </c>
      <c r="K66" s="5" t="s">
        <v>39</v>
      </c>
      <c r="L66" s="5" t="s">
        <v>40</v>
      </c>
      <c r="M66" s="5" t="s">
        <v>41</v>
      </c>
      <c r="N66" s="5" t="s">
        <v>42</v>
      </c>
      <c r="O66" s="5" t="s">
        <v>43</v>
      </c>
      <c r="P66" s="5" t="s">
        <v>44</v>
      </c>
    </row>
    <row r="67" spans="1:16" ht="28">
      <c r="A67" s="4">
        <v>45355</v>
      </c>
      <c r="B67" s="5" t="s">
        <v>31</v>
      </c>
      <c r="C67" s="5" t="s">
        <v>32</v>
      </c>
      <c r="D67" s="5" t="s">
        <v>33</v>
      </c>
      <c r="E67" s="5" t="s">
        <v>34</v>
      </c>
      <c r="F67" s="6"/>
      <c r="G67" s="5" t="s">
        <v>35</v>
      </c>
      <c r="H67" s="5" t="s">
        <v>36</v>
      </c>
      <c r="I67" s="5" t="s">
        <v>37</v>
      </c>
      <c r="J67" s="5" t="s">
        <v>38</v>
      </c>
      <c r="K67" s="5" t="s">
        <v>39</v>
      </c>
      <c r="L67" s="5" t="s">
        <v>40</v>
      </c>
      <c r="M67" s="5" t="s">
        <v>41</v>
      </c>
      <c r="N67" s="5" t="s">
        <v>42</v>
      </c>
      <c r="O67" s="5" t="s">
        <v>43</v>
      </c>
      <c r="P67" s="5" t="s">
        <v>44</v>
      </c>
    </row>
    <row r="68" spans="1:16" ht="28">
      <c r="A68" s="4">
        <v>45356</v>
      </c>
      <c r="B68" s="5" t="s">
        <v>31</v>
      </c>
      <c r="C68" s="5" t="s">
        <v>32</v>
      </c>
      <c r="D68" s="5" t="s">
        <v>33</v>
      </c>
      <c r="E68" s="5" t="s">
        <v>34</v>
      </c>
      <c r="F68" s="6"/>
      <c r="G68" s="5" t="s">
        <v>35</v>
      </c>
      <c r="H68" s="5" t="s">
        <v>36</v>
      </c>
      <c r="I68" s="5" t="s">
        <v>37</v>
      </c>
      <c r="J68" s="5" t="s">
        <v>38</v>
      </c>
      <c r="K68" s="5" t="s">
        <v>39</v>
      </c>
      <c r="L68" s="5" t="s">
        <v>40</v>
      </c>
      <c r="M68" s="5" t="s">
        <v>41</v>
      </c>
      <c r="N68" s="5" t="s">
        <v>42</v>
      </c>
      <c r="O68" s="5" t="s">
        <v>43</v>
      </c>
      <c r="P68" s="5" t="s">
        <v>44</v>
      </c>
    </row>
    <row r="69" spans="1:16" ht="28">
      <c r="A69" s="4">
        <v>45357</v>
      </c>
      <c r="B69" s="5" t="s">
        <v>31</v>
      </c>
      <c r="C69" s="5" t="s">
        <v>32</v>
      </c>
      <c r="D69" s="5" t="s">
        <v>33</v>
      </c>
      <c r="E69" s="5" t="s">
        <v>34</v>
      </c>
      <c r="F69" s="6"/>
      <c r="G69" s="5" t="s">
        <v>35</v>
      </c>
      <c r="H69" s="5" t="s">
        <v>36</v>
      </c>
      <c r="I69" s="5" t="s">
        <v>37</v>
      </c>
      <c r="J69" s="5" t="s">
        <v>38</v>
      </c>
      <c r="K69" s="5" t="s">
        <v>39</v>
      </c>
      <c r="L69" s="5" t="s">
        <v>40</v>
      </c>
      <c r="M69" s="5" t="s">
        <v>41</v>
      </c>
      <c r="N69" s="5" t="s">
        <v>42</v>
      </c>
      <c r="O69" s="5" t="s">
        <v>43</v>
      </c>
      <c r="P69" s="5" t="s">
        <v>44</v>
      </c>
    </row>
    <row r="70" spans="1:16" ht="28">
      <c r="A70" s="4">
        <v>45358</v>
      </c>
      <c r="B70" s="5" t="s">
        <v>31</v>
      </c>
      <c r="C70" s="5" t="s">
        <v>32</v>
      </c>
      <c r="D70" s="5" t="s">
        <v>33</v>
      </c>
      <c r="E70" s="5" t="s">
        <v>34</v>
      </c>
      <c r="F70" s="6"/>
      <c r="G70" s="5" t="s">
        <v>35</v>
      </c>
      <c r="H70" s="5" t="s">
        <v>36</v>
      </c>
      <c r="I70" s="5" t="s">
        <v>37</v>
      </c>
      <c r="J70" s="5" t="s">
        <v>38</v>
      </c>
      <c r="K70" s="5" t="s">
        <v>39</v>
      </c>
      <c r="L70" s="5" t="s">
        <v>40</v>
      </c>
      <c r="M70" s="5" t="s">
        <v>41</v>
      </c>
      <c r="N70" s="5" t="s">
        <v>42</v>
      </c>
      <c r="O70" s="5" t="s">
        <v>43</v>
      </c>
      <c r="P70" s="5" t="s">
        <v>44</v>
      </c>
    </row>
    <row r="71" spans="1:16" ht="28">
      <c r="A71" s="4">
        <v>45359</v>
      </c>
      <c r="B71" s="5" t="s">
        <v>31</v>
      </c>
      <c r="C71" s="5" t="s">
        <v>32</v>
      </c>
      <c r="D71" s="5" t="s">
        <v>33</v>
      </c>
      <c r="E71" s="5" t="s">
        <v>34</v>
      </c>
      <c r="F71" s="6"/>
      <c r="G71" s="5" t="s">
        <v>35</v>
      </c>
      <c r="H71" s="5" t="s">
        <v>36</v>
      </c>
      <c r="I71" s="5" t="s">
        <v>37</v>
      </c>
      <c r="J71" s="5" t="s">
        <v>38</v>
      </c>
      <c r="K71" s="5" t="s">
        <v>39</v>
      </c>
      <c r="L71" s="5" t="s">
        <v>40</v>
      </c>
      <c r="M71" s="5" t="s">
        <v>41</v>
      </c>
      <c r="N71" s="5" t="s">
        <v>42</v>
      </c>
      <c r="O71" s="5" t="s">
        <v>43</v>
      </c>
      <c r="P71" s="5" t="s">
        <v>44</v>
      </c>
    </row>
    <row r="72" spans="1:16" ht="28">
      <c r="A72" s="4">
        <v>45360</v>
      </c>
      <c r="B72" s="5" t="s">
        <v>31</v>
      </c>
      <c r="C72" s="5" t="s">
        <v>32</v>
      </c>
      <c r="D72" s="5" t="s">
        <v>33</v>
      </c>
      <c r="E72" s="5" t="s">
        <v>34</v>
      </c>
      <c r="F72" s="6"/>
      <c r="G72" s="5" t="s">
        <v>35</v>
      </c>
      <c r="H72" s="5" t="s">
        <v>36</v>
      </c>
      <c r="I72" s="5" t="s">
        <v>37</v>
      </c>
      <c r="J72" s="5" t="s">
        <v>38</v>
      </c>
      <c r="K72" s="5" t="s">
        <v>39</v>
      </c>
      <c r="L72" s="5" t="s">
        <v>40</v>
      </c>
      <c r="M72" s="5" t="s">
        <v>41</v>
      </c>
      <c r="N72" s="5" t="s">
        <v>42</v>
      </c>
      <c r="O72" s="5" t="s">
        <v>43</v>
      </c>
      <c r="P72" s="5" t="s">
        <v>44</v>
      </c>
    </row>
    <row r="73" spans="1:16" ht="28">
      <c r="A73" s="4">
        <v>45361</v>
      </c>
      <c r="B73" s="5" t="s">
        <v>31</v>
      </c>
      <c r="C73" s="5" t="s">
        <v>32</v>
      </c>
      <c r="D73" s="5" t="s">
        <v>33</v>
      </c>
      <c r="E73" s="5" t="s">
        <v>34</v>
      </c>
      <c r="F73" s="6"/>
      <c r="G73" s="5" t="s">
        <v>35</v>
      </c>
      <c r="H73" s="5" t="s">
        <v>36</v>
      </c>
      <c r="I73" s="5" t="s">
        <v>37</v>
      </c>
      <c r="J73" s="5" t="s">
        <v>38</v>
      </c>
      <c r="K73" s="5" t="s">
        <v>39</v>
      </c>
      <c r="L73" s="5" t="s">
        <v>40</v>
      </c>
      <c r="M73" s="5" t="s">
        <v>41</v>
      </c>
      <c r="N73" s="5" t="s">
        <v>42</v>
      </c>
      <c r="O73" s="5" t="s">
        <v>43</v>
      </c>
      <c r="P73" s="5" t="s">
        <v>44</v>
      </c>
    </row>
    <row r="74" spans="1:16" ht="28">
      <c r="A74" s="4">
        <v>45362</v>
      </c>
      <c r="B74" s="5" t="s">
        <v>31</v>
      </c>
      <c r="C74" s="5" t="s">
        <v>32</v>
      </c>
      <c r="D74" s="5" t="s">
        <v>33</v>
      </c>
      <c r="E74" s="5" t="s">
        <v>34</v>
      </c>
      <c r="F74" s="6"/>
      <c r="G74" s="5" t="s">
        <v>35</v>
      </c>
      <c r="H74" s="5" t="s">
        <v>36</v>
      </c>
      <c r="I74" s="5" t="s">
        <v>37</v>
      </c>
      <c r="J74" s="5" t="s">
        <v>38</v>
      </c>
      <c r="K74" s="5" t="s">
        <v>39</v>
      </c>
      <c r="L74" s="5" t="s">
        <v>40</v>
      </c>
      <c r="M74" s="5" t="s">
        <v>41</v>
      </c>
      <c r="N74" s="5" t="s">
        <v>42</v>
      </c>
      <c r="O74" s="5" t="s">
        <v>43</v>
      </c>
      <c r="P74" s="5" t="s">
        <v>44</v>
      </c>
    </row>
    <row r="75" spans="1:16" ht="28">
      <c r="A75" s="4">
        <v>45363</v>
      </c>
      <c r="B75" s="5" t="s">
        <v>31</v>
      </c>
      <c r="C75" s="5" t="s">
        <v>32</v>
      </c>
      <c r="D75" s="5" t="s">
        <v>33</v>
      </c>
      <c r="E75" s="5" t="s">
        <v>34</v>
      </c>
      <c r="F75" s="6"/>
      <c r="G75" s="5" t="s">
        <v>35</v>
      </c>
      <c r="H75" s="5" t="s">
        <v>36</v>
      </c>
      <c r="I75" s="5" t="s">
        <v>37</v>
      </c>
      <c r="J75" s="5" t="s">
        <v>38</v>
      </c>
      <c r="K75" s="5" t="s">
        <v>39</v>
      </c>
      <c r="L75" s="5" t="s">
        <v>40</v>
      </c>
      <c r="M75" s="5" t="s">
        <v>41</v>
      </c>
      <c r="N75" s="5" t="s">
        <v>42</v>
      </c>
      <c r="O75" s="5" t="s">
        <v>43</v>
      </c>
      <c r="P75" s="5" t="s">
        <v>44</v>
      </c>
    </row>
    <row r="76" spans="1:16" ht="28">
      <c r="A76" s="4">
        <v>45364</v>
      </c>
      <c r="B76" s="5" t="s">
        <v>31</v>
      </c>
      <c r="C76" s="5" t="s">
        <v>32</v>
      </c>
      <c r="D76" s="5" t="s">
        <v>33</v>
      </c>
      <c r="E76" s="5" t="s">
        <v>34</v>
      </c>
      <c r="F76" s="6"/>
      <c r="G76" s="5" t="s">
        <v>35</v>
      </c>
      <c r="H76" s="5" t="s">
        <v>36</v>
      </c>
      <c r="I76" s="5" t="s">
        <v>37</v>
      </c>
      <c r="J76" s="5" t="s">
        <v>38</v>
      </c>
      <c r="K76" s="5" t="s">
        <v>39</v>
      </c>
      <c r="L76" s="5" t="s">
        <v>40</v>
      </c>
      <c r="M76" s="5" t="s">
        <v>41</v>
      </c>
      <c r="N76" s="5" t="s">
        <v>42</v>
      </c>
      <c r="O76" s="5" t="s">
        <v>43</v>
      </c>
      <c r="P76" s="5" t="s">
        <v>44</v>
      </c>
    </row>
    <row r="77" spans="1:16" ht="28">
      <c r="A77" s="4">
        <v>45365</v>
      </c>
      <c r="B77" s="5" t="s">
        <v>31</v>
      </c>
      <c r="C77" s="5" t="s">
        <v>32</v>
      </c>
      <c r="D77" s="5" t="s">
        <v>33</v>
      </c>
      <c r="E77" s="5" t="s">
        <v>34</v>
      </c>
      <c r="F77" s="6"/>
      <c r="G77" s="5" t="s">
        <v>35</v>
      </c>
      <c r="H77" s="5" t="s">
        <v>36</v>
      </c>
      <c r="I77" s="5" t="s">
        <v>37</v>
      </c>
      <c r="J77" s="5" t="s">
        <v>38</v>
      </c>
      <c r="K77" s="5" t="s">
        <v>39</v>
      </c>
      <c r="L77" s="5" t="s">
        <v>40</v>
      </c>
      <c r="M77" s="5" t="s">
        <v>41</v>
      </c>
      <c r="N77" s="5" t="s">
        <v>42</v>
      </c>
      <c r="O77" s="5" t="s">
        <v>43</v>
      </c>
      <c r="P77" s="5" t="s">
        <v>44</v>
      </c>
    </row>
    <row r="78" spans="1:16" ht="28">
      <c r="A78" s="4">
        <v>45366</v>
      </c>
      <c r="B78" s="5" t="s">
        <v>31</v>
      </c>
      <c r="C78" s="5" t="s">
        <v>32</v>
      </c>
      <c r="D78" s="5" t="s">
        <v>33</v>
      </c>
      <c r="E78" s="5" t="s">
        <v>34</v>
      </c>
      <c r="F78" s="6"/>
      <c r="G78" s="5" t="s">
        <v>35</v>
      </c>
      <c r="H78" s="5" t="s">
        <v>36</v>
      </c>
      <c r="I78" s="5" t="s">
        <v>37</v>
      </c>
      <c r="J78" s="5" t="s">
        <v>38</v>
      </c>
      <c r="K78" s="5" t="s">
        <v>39</v>
      </c>
      <c r="L78" s="5" t="s">
        <v>40</v>
      </c>
      <c r="M78" s="5" t="s">
        <v>41</v>
      </c>
      <c r="N78" s="5" t="s">
        <v>42</v>
      </c>
      <c r="O78" s="5" t="s">
        <v>43</v>
      </c>
      <c r="P78" s="5" t="s">
        <v>44</v>
      </c>
    </row>
    <row r="79" spans="1:16" ht="28">
      <c r="A79" s="4">
        <v>45367</v>
      </c>
      <c r="B79" s="5" t="s">
        <v>31</v>
      </c>
      <c r="C79" s="5" t="s">
        <v>32</v>
      </c>
      <c r="D79" s="5" t="s">
        <v>33</v>
      </c>
      <c r="E79" s="5" t="s">
        <v>34</v>
      </c>
      <c r="F79" s="6"/>
      <c r="G79" s="5" t="s">
        <v>35</v>
      </c>
      <c r="H79" s="5" t="s">
        <v>36</v>
      </c>
      <c r="I79" s="5" t="s">
        <v>37</v>
      </c>
      <c r="J79" s="5" t="s">
        <v>38</v>
      </c>
      <c r="K79" s="5" t="s">
        <v>39</v>
      </c>
      <c r="L79" s="5" t="s">
        <v>40</v>
      </c>
      <c r="M79" s="5" t="s">
        <v>41</v>
      </c>
      <c r="N79" s="5" t="s">
        <v>42</v>
      </c>
      <c r="O79" s="5" t="s">
        <v>43</v>
      </c>
      <c r="P79" s="5" t="s">
        <v>44</v>
      </c>
    </row>
    <row r="80" spans="1:16" ht="28">
      <c r="A80" s="4">
        <v>45368</v>
      </c>
      <c r="B80" s="5" t="s">
        <v>31</v>
      </c>
      <c r="C80" s="5" t="s">
        <v>32</v>
      </c>
      <c r="D80" s="5" t="s">
        <v>33</v>
      </c>
      <c r="E80" s="5" t="s">
        <v>34</v>
      </c>
      <c r="F80" s="6"/>
      <c r="G80" s="5" t="s">
        <v>35</v>
      </c>
      <c r="H80" s="5" t="s">
        <v>36</v>
      </c>
      <c r="I80" s="5" t="s">
        <v>37</v>
      </c>
      <c r="J80" s="5" t="s">
        <v>38</v>
      </c>
      <c r="K80" s="5" t="s">
        <v>39</v>
      </c>
      <c r="L80" s="5" t="s">
        <v>40</v>
      </c>
      <c r="M80" s="5" t="s">
        <v>41</v>
      </c>
      <c r="N80" s="5" t="s">
        <v>42</v>
      </c>
      <c r="O80" s="5" t="s">
        <v>43</v>
      </c>
      <c r="P80" s="5" t="s">
        <v>44</v>
      </c>
    </row>
    <row r="81" spans="1:16" ht="28">
      <c r="A81" s="4">
        <v>45369</v>
      </c>
      <c r="B81" s="5" t="s">
        <v>31</v>
      </c>
      <c r="C81" s="5" t="s">
        <v>32</v>
      </c>
      <c r="D81" s="5" t="s">
        <v>33</v>
      </c>
      <c r="E81" s="5" t="s">
        <v>34</v>
      </c>
      <c r="F81" s="6"/>
      <c r="G81" s="5" t="s">
        <v>35</v>
      </c>
      <c r="H81" s="5" t="s">
        <v>36</v>
      </c>
      <c r="I81" s="5" t="s">
        <v>37</v>
      </c>
      <c r="J81" s="5" t="s">
        <v>38</v>
      </c>
      <c r="K81" s="5" t="s">
        <v>39</v>
      </c>
      <c r="L81" s="5" t="s">
        <v>40</v>
      </c>
      <c r="M81" s="5" t="s">
        <v>41</v>
      </c>
      <c r="N81" s="5" t="s">
        <v>42</v>
      </c>
      <c r="O81" s="5" t="s">
        <v>43</v>
      </c>
      <c r="P81" s="5" t="s">
        <v>44</v>
      </c>
    </row>
    <row r="82" spans="1:16" ht="28">
      <c r="A82" s="4">
        <v>45370</v>
      </c>
      <c r="B82" s="5" t="s">
        <v>31</v>
      </c>
      <c r="C82" s="5" t="s">
        <v>32</v>
      </c>
      <c r="D82" s="5" t="s">
        <v>33</v>
      </c>
      <c r="E82" s="5" t="s">
        <v>34</v>
      </c>
      <c r="F82" s="6"/>
      <c r="G82" s="5" t="s">
        <v>35</v>
      </c>
      <c r="H82" s="5" t="s">
        <v>36</v>
      </c>
      <c r="I82" s="5" t="s">
        <v>37</v>
      </c>
      <c r="J82" s="5" t="s">
        <v>38</v>
      </c>
      <c r="K82" s="5" t="s">
        <v>39</v>
      </c>
      <c r="L82" s="5" t="s">
        <v>40</v>
      </c>
      <c r="M82" s="5" t="s">
        <v>41</v>
      </c>
      <c r="N82" s="5" t="s">
        <v>42</v>
      </c>
      <c r="O82" s="5" t="s">
        <v>43</v>
      </c>
      <c r="P82" s="5" t="s">
        <v>44</v>
      </c>
    </row>
    <row r="83" spans="1:16" ht="28">
      <c r="A83" s="4">
        <v>45371</v>
      </c>
      <c r="B83" s="5" t="s">
        <v>31</v>
      </c>
      <c r="C83" s="5" t="s">
        <v>32</v>
      </c>
      <c r="D83" s="5" t="s">
        <v>33</v>
      </c>
      <c r="E83" s="5" t="s">
        <v>34</v>
      </c>
      <c r="F83" s="6"/>
      <c r="G83" s="5" t="s">
        <v>35</v>
      </c>
      <c r="H83" s="5" t="s">
        <v>36</v>
      </c>
      <c r="I83" s="5" t="s">
        <v>37</v>
      </c>
      <c r="J83" s="5" t="s">
        <v>38</v>
      </c>
      <c r="K83" s="5" t="s">
        <v>39</v>
      </c>
      <c r="L83" s="5" t="s">
        <v>40</v>
      </c>
      <c r="M83" s="5" t="s">
        <v>41</v>
      </c>
      <c r="N83" s="5" t="s">
        <v>42</v>
      </c>
      <c r="O83" s="5" t="s">
        <v>43</v>
      </c>
      <c r="P83" s="5" t="s">
        <v>44</v>
      </c>
    </row>
    <row r="84" spans="1:16" ht="28">
      <c r="A84" s="4">
        <v>45372</v>
      </c>
      <c r="B84" s="5" t="s">
        <v>31</v>
      </c>
      <c r="C84" s="5" t="s">
        <v>32</v>
      </c>
      <c r="D84" s="5" t="s">
        <v>33</v>
      </c>
      <c r="E84" s="5" t="s">
        <v>34</v>
      </c>
      <c r="F84" s="6"/>
      <c r="G84" s="5" t="s">
        <v>35</v>
      </c>
      <c r="H84" s="5" t="s">
        <v>36</v>
      </c>
      <c r="I84" s="5" t="s">
        <v>37</v>
      </c>
      <c r="J84" s="5" t="s">
        <v>38</v>
      </c>
      <c r="K84" s="5" t="s">
        <v>39</v>
      </c>
      <c r="L84" s="5" t="s">
        <v>40</v>
      </c>
      <c r="M84" s="5" t="s">
        <v>41</v>
      </c>
      <c r="N84" s="5" t="s">
        <v>42</v>
      </c>
      <c r="O84" s="5" t="s">
        <v>43</v>
      </c>
      <c r="P84" s="5" t="s">
        <v>44</v>
      </c>
    </row>
    <row r="85" spans="1:16" ht="28">
      <c r="A85" s="4">
        <v>45373</v>
      </c>
      <c r="B85" s="5" t="s">
        <v>31</v>
      </c>
      <c r="C85" s="5" t="s">
        <v>32</v>
      </c>
      <c r="D85" s="5" t="s">
        <v>33</v>
      </c>
      <c r="E85" s="5" t="s">
        <v>34</v>
      </c>
      <c r="F85" s="6"/>
      <c r="G85" s="5" t="s">
        <v>35</v>
      </c>
      <c r="H85" s="5" t="s">
        <v>36</v>
      </c>
      <c r="I85" s="5" t="s">
        <v>37</v>
      </c>
      <c r="J85" s="5" t="s">
        <v>38</v>
      </c>
      <c r="K85" s="5" t="s">
        <v>39</v>
      </c>
      <c r="L85" s="5" t="s">
        <v>40</v>
      </c>
      <c r="M85" s="5" t="s">
        <v>41</v>
      </c>
      <c r="N85" s="5" t="s">
        <v>42</v>
      </c>
      <c r="O85" s="5" t="s">
        <v>43</v>
      </c>
      <c r="P85" s="5" t="s">
        <v>44</v>
      </c>
    </row>
    <row r="86" spans="1:16" ht="28">
      <c r="A86" s="4">
        <v>45374</v>
      </c>
      <c r="B86" s="5" t="s">
        <v>31</v>
      </c>
      <c r="C86" s="5" t="s">
        <v>32</v>
      </c>
      <c r="D86" s="5" t="s">
        <v>33</v>
      </c>
      <c r="E86" s="5" t="s">
        <v>34</v>
      </c>
      <c r="F86" s="6"/>
      <c r="G86" s="5" t="s">
        <v>35</v>
      </c>
      <c r="H86" s="5" t="s">
        <v>36</v>
      </c>
      <c r="I86" s="5" t="s">
        <v>37</v>
      </c>
      <c r="J86" s="5" t="s">
        <v>38</v>
      </c>
      <c r="K86" s="5" t="s">
        <v>39</v>
      </c>
      <c r="L86" s="5" t="s">
        <v>40</v>
      </c>
      <c r="M86" s="5" t="s">
        <v>41</v>
      </c>
      <c r="N86" s="5" t="s">
        <v>42</v>
      </c>
      <c r="O86" s="5" t="s">
        <v>43</v>
      </c>
      <c r="P86" s="5" t="s">
        <v>44</v>
      </c>
    </row>
    <row r="87" spans="1:16" ht="28">
      <c r="A87" s="4">
        <v>45375</v>
      </c>
      <c r="B87" s="5" t="s">
        <v>31</v>
      </c>
      <c r="C87" s="5" t="s">
        <v>32</v>
      </c>
      <c r="D87" s="5" t="s">
        <v>33</v>
      </c>
      <c r="E87" s="5" t="s">
        <v>34</v>
      </c>
      <c r="F87" s="6"/>
      <c r="G87" s="5" t="s">
        <v>35</v>
      </c>
      <c r="H87" s="5" t="s">
        <v>36</v>
      </c>
      <c r="I87" s="5" t="s">
        <v>37</v>
      </c>
      <c r="J87" s="5" t="s">
        <v>38</v>
      </c>
      <c r="K87" s="5" t="s">
        <v>39</v>
      </c>
      <c r="L87" s="5" t="s">
        <v>40</v>
      </c>
      <c r="M87" s="5" t="s">
        <v>41</v>
      </c>
      <c r="N87" s="5" t="s">
        <v>42</v>
      </c>
      <c r="O87" s="5" t="s">
        <v>43</v>
      </c>
      <c r="P87" s="5" t="s">
        <v>44</v>
      </c>
    </row>
    <row r="88" spans="1:16" ht="28">
      <c r="A88" s="4">
        <v>45376</v>
      </c>
      <c r="B88" s="5" t="s">
        <v>31</v>
      </c>
      <c r="C88" s="5" t="s">
        <v>32</v>
      </c>
      <c r="D88" s="5" t="s">
        <v>33</v>
      </c>
      <c r="E88" s="5" t="s">
        <v>34</v>
      </c>
      <c r="F88" s="6"/>
      <c r="G88" s="5" t="s">
        <v>35</v>
      </c>
      <c r="H88" s="5" t="s">
        <v>36</v>
      </c>
      <c r="I88" s="5" t="s">
        <v>37</v>
      </c>
      <c r="J88" s="5" t="s">
        <v>38</v>
      </c>
      <c r="K88" s="5" t="s">
        <v>39</v>
      </c>
      <c r="L88" s="5" t="s">
        <v>40</v>
      </c>
      <c r="M88" s="5" t="s">
        <v>41</v>
      </c>
      <c r="N88" s="5" t="s">
        <v>42</v>
      </c>
      <c r="O88" s="5" t="s">
        <v>43</v>
      </c>
      <c r="P88" s="5" t="s">
        <v>44</v>
      </c>
    </row>
    <row r="89" spans="1:16" ht="28">
      <c r="A89" s="4">
        <v>45377</v>
      </c>
      <c r="B89" s="5" t="s">
        <v>31</v>
      </c>
      <c r="C89" s="5" t="s">
        <v>32</v>
      </c>
      <c r="D89" s="5" t="s">
        <v>33</v>
      </c>
      <c r="E89" s="5" t="s">
        <v>34</v>
      </c>
      <c r="F89" s="6"/>
      <c r="G89" s="5" t="s">
        <v>35</v>
      </c>
      <c r="H89" s="5" t="s">
        <v>36</v>
      </c>
      <c r="I89" s="5" t="s">
        <v>37</v>
      </c>
      <c r="J89" s="5" t="s">
        <v>38</v>
      </c>
      <c r="K89" s="5" t="s">
        <v>39</v>
      </c>
      <c r="L89" s="5" t="s">
        <v>40</v>
      </c>
      <c r="M89" s="5" t="s">
        <v>41</v>
      </c>
      <c r="N89" s="5" t="s">
        <v>42</v>
      </c>
      <c r="O89" s="5" t="s">
        <v>43</v>
      </c>
      <c r="P89" s="5" t="s">
        <v>44</v>
      </c>
    </row>
    <row r="90" spans="1:16" ht="28">
      <c r="A90" s="4">
        <v>45378</v>
      </c>
      <c r="B90" s="5" t="s">
        <v>31</v>
      </c>
      <c r="C90" s="5" t="s">
        <v>32</v>
      </c>
      <c r="D90" s="5" t="s">
        <v>33</v>
      </c>
      <c r="E90" s="5" t="s">
        <v>34</v>
      </c>
      <c r="F90" s="6"/>
      <c r="G90" s="5" t="s">
        <v>35</v>
      </c>
      <c r="H90" s="5" t="s">
        <v>36</v>
      </c>
      <c r="I90" s="5" t="s">
        <v>37</v>
      </c>
      <c r="J90" s="5" t="s">
        <v>38</v>
      </c>
      <c r="K90" s="5" t="s">
        <v>39</v>
      </c>
      <c r="L90" s="5" t="s">
        <v>40</v>
      </c>
      <c r="M90" s="5" t="s">
        <v>41</v>
      </c>
      <c r="N90" s="5" t="s">
        <v>42</v>
      </c>
      <c r="O90" s="5" t="s">
        <v>43</v>
      </c>
      <c r="P90" s="5" t="s">
        <v>44</v>
      </c>
    </row>
    <row r="91" spans="1:16" ht="28">
      <c r="A91" s="4">
        <v>45379</v>
      </c>
      <c r="B91" s="5" t="s">
        <v>31</v>
      </c>
      <c r="C91" s="5" t="s">
        <v>32</v>
      </c>
      <c r="D91" s="5" t="s">
        <v>33</v>
      </c>
      <c r="E91" s="5" t="s">
        <v>34</v>
      </c>
      <c r="F91" s="6"/>
      <c r="G91" s="5" t="s">
        <v>35</v>
      </c>
      <c r="H91" s="5" t="s">
        <v>36</v>
      </c>
      <c r="I91" s="5" t="s">
        <v>37</v>
      </c>
      <c r="J91" s="5" t="s">
        <v>38</v>
      </c>
      <c r="K91" s="5" t="s">
        <v>39</v>
      </c>
      <c r="L91" s="5" t="s">
        <v>40</v>
      </c>
      <c r="M91" s="5" t="s">
        <v>41</v>
      </c>
      <c r="N91" s="5" t="s">
        <v>42</v>
      </c>
      <c r="O91" s="5" t="s">
        <v>43</v>
      </c>
      <c r="P91" s="5" t="s">
        <v>44</v>
      </c>
    </row>
    <row r="92" spans="1:16" ht="28">
      <c r="A92" s="4">
        <v>45380</v>
      </c>
      <c r="B92" s="5" t="s">
        <v>31</v>
      </c>
      <c r="C92" s="5" t="s">
        <v>32</v>
      </c>
      <c r="D92" s="5" t="s">
        <v>33</v>
      </c>
      <c r="E92" s="5" t="s">
        <v>34</v>
      </c>
      <c r="F92" s="6"/>
      <c r="G92" s="5" t="s">
        <v>35</v>
      </c>
      <c r="H92" s="5" t="s">
        <v>36</v>
      </c>
      <c r="I92" s="5" t="s">
        <v>37</v>
      </c>
      <c r="J92" s="5" t="s">
        <v>38</v>
      </c>
      <c r="K92" s="5" t="s">
        <v>39</v>
      </c>
      <c r="L92" s="5" t="s">
        <v>40</v>
      </c>
      <c r="M92" s="5" t="s">
        <v>41</v>
      </c>
      <c r="N92" s="5" t="s">
        <v>42</v>
      </c>
      <c r="O92" s="5" t="s">
        <v>43</v>
      </c>
      <c r="P92" s="5" t="s">
        <v>44</v>
      </c>
    </row>
    <row r="93" spans="1:16" ht="28">
      <c r="A93" s="4">
        <v>45381</v>
      </c>
      <c r="B93" s="5" t="s">
        <v>31</v>
      </c>
      <c r="C93" s="5" t="s">
        <v>32</v>
      </c>
      <c r="D93" s="5" t="s">
        <v>33</v>
      </c>
      <c r="E93" s="5" t="s">
        <v>34</v>
      </c>
      <c r="F93" s="6"/>
      <c r="G93" s="5" t="s">
        <v>35</v>
      </c>
      <c r="H93" s="5" t="s">
        <v>36</v>
      </c>
      <c r="I93" s="5" t="s">
        <v>37</v>
      </c>
      <c r="J93" s="5" t="s">
        <v>38</v>
      </c>
      <c r="K93" s="5" t="s">
        <v>39</v>
      </c>
      <c r="L93" s="5" t="s">
        <v>40</v>
      </c>
      <c r="M93" s="5" t="s">
        <v>41</v>
      </c>
      <c r="N93" s="5" t="s">
        <v>42</v>
      </c>
      <c r="O93" s="5" t="s">
        <v>43</v>
      </c>
      <c r="P93" s="5" t="s">
        <v>44</v>
      </c>
    </row>
    <row r="94" spans="1:16" ht="28">
      <c r="A94" s="4">
        <v>45382</v>
      </c>
      <c r="B94" s="5" t="s">
        <v>31</v>
      </c>
      <c r="C94" s="5" t="s">
        <v>32</v>
      </c>
      <c r="D94" s="5" t="s">
        <v>33</v>
      </c>
      <c r="E94" s="5" t="s">
        <v>34</v>
      </c>
      <c r="F94" s="6"/>
      <c r="G94" s="5" t="s">
        <v>35</v>
      </c>
      <c r="H94" s="5" t="s">
        <v>36</v>
      </c>
      <c r="I94" s="5" t="s">
        <v>37</v>
      </c>
      <c r="J94" s="5" t="s">
        <v>38</v>
      </c>
      <c r="K94" s="5" t="s">
        <v>39</v>
      </c>
      <c r="L94" s="5" t="s">
        <v>40</v>
      </c>
      <c r="M94" s="5" t="s">
        <v>41</v>
      </c>
      <c r="N94" s="5" t="s">
        <v>42</v>
      </c>
      <c r="O94" s="5" t="s">
        <v>43</v>
      </c>
      <c r="P94" s="5" t="s">
        <v>44</v>
      </c>
    </row>
    <row r="95" spans="1:16" ht="28">
      <c r="A95" s="4">
        <v>45383</v>
      </c>
      <c r="B95" s="5" t="s">
        <v>31</v>
      </c>
      <c r="C95" s="5" t="s">
        <v>32</v>
      </c>
      <c r="D95" s="5" t="s">
        <v>33</v>
      </c>
      <c r="E95" s="5" t="s">
        <v>34</v>
      </c>
      <c r="F95" s="6"/>
      <c r="G95" s="5" t="s">
        <v>35</v>
      </c>
      <c r="H95" s="5" t="s">
        <v>36</v>
      </c>
      <c r="I95" s="5" t="s">
        <v>37</v>
      </c>
      <c r="J95" s="5" t="s">
        <v>38</v>
      </c>
      <c r="K95" s="5" t="s">
        <v>39</v>
      </c>
      <c r="L95" s="5" t="s">
        <v>40</v>
      </c>
      <c r="M95" s="5" t="s">
        <v>41</v>
      </c>
      <c r="N95" s="5" t="s">
        <v>42</v>
      </c>
      <c r="O95" s="5" t="s">
        <v>43</v>
      </c>
      <c r="P95" s="5" t="s">
        <v>44</v>
      </c>
    </row>
    <row r="96" spans="1:16" ht="28">
      <c r="A96" s="4">
        <v>45384</v>
      </c>
      <c r="B96" s="5" t="s">
        <v>31</v>
      </c>
      <c r="C96" s="5" t="s">
        <v>32</v>
      </c>
      <c r="D96" s="5" t="s">
        <v>33</v>
      </c>
      <c r="E96" s="5" t="s">
        <v>34</v>
      </c>
      <c r="F96" s="6"/>
      <c r="G96" s="5" t="s">
        <v>35</v>
      </c>
      <c r="H96" s="5" t="s">
        <v>36</v>
      </c>
      <c r="I96" s="5" t="s">
        <v>37</v>
      </c>
      <c r="J96" s="5" t="s">
        <v>38</v>
      </c>
      <c r="K96" s="5" t="s">
        <v>39</v>
      </c>
      <c r="L96" s="5" t="s">
        <v>40</v>
      </c>
      <c r="M96" s="5" t="s">
        <v>41</v>
      </c>
      <c r="N96" s="5" t="s">
        <v>42</v>
      </c>
      <c r="O96" s="5" t="s">
        <v>43</v>
      </c>
      <c r="P96" s="5" t="s">
        <v>44</v>
      </c>
    </row>
    <row r="97" spans="1:16" ht="28">
      <c r="A97" s="4">
        <v>45385</v>
      </c>
      <c r="B97" s="5" t="s">
        <v>31</v>
      </c>
      <c r="C97" s="5" t="s">
        <v>32</v>
      </c>
      <c r="D97" s="5" t="s">
        <v>33</v>
      </c>
      <c r="E97" s="5" t="s">
        <v>34</v>
      </c>
      <c r="F97" s="6"/>
      <c r="G97" s="5" t="s">
        <v>35</v>
      </c>
      <c r="H97" s="5" t="s">
        <v>36</v>
      </c>
      <c r="I97" s="5" t="s">
        <v>37</v>
      </c>
      <c r="J97" s="5" t="s">
        <v>38</v>
      </c>
      <c r="K97" s="5" t="s">
        <v>39</v>
      </c>
      <c r="L97" s="5" t="s">
        <v>40</v>
      </c>
      <c r="M97" s="5" t="s">
        <v>41</v>
      </c>
      <c r="N97" s="5" t="s">
        <v>42</v>
      </c>
      <c r="O97" s="5" t="s">
        <v>43</v>
      </c>
      <c r="P97" s="5" t="s">
        <v>44</v>
      </c>
    </row>
    <row r="98" spans="1:16" ht="28">
      <c r="A98" s="4">
        <v>45386</v>
      </c>
      <c r="B98" s="5" t="s">
        <v>31</v>
      </c>
      <c r="C98" s="5" t="s">
        <v>32</v>
      </c>
      <c r="D98" s="5" t="s">
        <v>33</v>
      </c>
      <c r="E98" s="5" t="s">
        <v>34</v>
      </c>
      <c r="F98" s="6"/>
      <c r="G98" s="5" t="s">
        <v>35</v>
      </c>
      <c r="H98" s="5" t="s">
        <v>36</v>
      </c>
      <c r="I98" s="5" t="s">
        <v>37</v>
      </c>
      <c r="J98" s="5" t="s">
        <v>38</v>
      </c>
      <c r="K98" s="5" t="s">
        <v>39</v>
      </c>
      <c r="L98" s="5" t="s">
        <v>40</v>
      </c>
      <c r="M98" s="5" t="s">
        <v>41</v>
      </c>
      <c r="N98" s="5" t="s">
        <v>42</v>
      </c>
      <c r="O98" s="5" t="s">
        <v>43</v>
      </c>
      <c r="P98" s="5" t="s">
        <v>44</v>
      </c>
    </row>
    <row r="99" spans="1:16" ht="28">
      <c r="A99" s="4">
        <v>45387</v>
      </c>
      <c r="B99" s="5" t="s">
        <v>31</v>
      </c>
      <c r="C99" s="5" t="s">
        <v>32</v>
      </c>
      <c r="D99" s="5" t="s">
        <v>33</v>
      </c>
      <c r="E99" s="5" t="s">
        <v>34</v>
      </c>
      <c r="F99" s="6"/>
      <c r="G99" s="5" t="s">
        <v>35</v>
      </c>
      <c r="H99" s="5" t="s">
        <v>36</v>
      </c>
      <c r="I99" s="5" t="s">
        <v>37</v>
      </c>
      <c r="J99" s="5" t="s">
        <v>38</v>
      </c>
      <c r="K99" s="5" t="s">
        <v>39</v>
      </c>
      <c r="L99" s="5" t="s">
        <v>40</v>
      </c>
      <c r="M99" s="5" t="s">
        <v>41</v>
      </c>
      <c r="N99" s="5" t="s">
        <v>42</v>
      </c>
      <c r="O99" s="5" t="s">
        <v>43</v>
      </c>
      <c r="P99" s="5" t="s">
        <v>44</v>
      </c>
    </row>
    <row r="100" spans="1:16" ht="28">
      <c r="A100" s="4">
        <v>45388</v>
      </c>
      <c r="B100" s="5" t="s">
        <v>31</v>
      </c>
      <c r="C100" s="5" t="s">
        <v>32</v>
      </c>
      <c r="D100" s="5" t="s">
        <v>33</v>
      </c>
      <c r="E100" s="5" t="s">
        <v>34</v>
      </c>
      <c r="F100" s="6"/>
      <c r="G100" s="5" t="s">
        <v>35</v>
      </c>
      <c r="H100" s="5" t="s">
        <v>36</v>
      </c>
      <c r="I100" s="5" t="s">
        <v>37</v>
      </c>
      <c r="J100" s="5" t="s">
        <v>38</v>
      </c>
      <c r="K100" s="5" t="s">
        <v>39</v>
      </c>
      <c r="L100" s="5" t="s">
        <v>40</v>
      </c>
      <c r="M100" s="5" t="s">
        <v>41</v>
      </c>
      <c r="N100" s="5" t="s">
        <v>42</v>
      </c>
      <c r="O100" s="5" t="s">
        <v>43</v>
      </c>
      <c r="P100" s="5" t="s">
        <v>44</v>
      </c>
    </row>
    <row r="101" spans="1:16" ht="28">
      <c r="A101" s="4">
        <v>45389</v>
      </c>
      <c r="B101" s="5" t="s">
        <v>31</v>
      </c>
      <c r="C101" s="5" t="s">
        <v>32</v>
      </c>
      <c r="D101" s="5" t="s">
        <v>33</v>
      </c>
      <c r="E101" s="5" t="s">
        <v>34</v>
      </c>
      <c r="F101" s="6"/>
      <c r="G101" s="5" t="s">
        <v>35</v>
      </c>
      <c r="H101" s="5" t="s">
        <v>36</v>
      </c>
      <c r="I101" s="5" t="s">
        <v>37</v>
      </c>
      <c r="J101" s="5" t="s">
        <v>38</v>
      </c>
      <c r="K101" s="5" t="s">
        <v>39</v>
      </c>
      <c r="L101" s="5" t="s">
        <v>40</v>
      </c>
      <c r="M101" s="5" t="s">
        <v>41</v>
      </c>
      <c r="N101" s="5" t="s">
        <v>42</v>
      </c>
      <c r="O101" s="5" t="s">
        <v>43</v>
      </c>
      <c r="P101" s="5" t="s">
        <v>44</v>
      </c>
    </row>
    <row r="102" spans="1:16" ht="28">
      <c r="A102" s="4">
        <v>45390</v>
      </c>
      <c r="B102" s="5" t="s">
        <v>31</v>
      </c>
      <c r="C102" s="5" t="s">
        <v>32</v>
      </c>
      <c r="D102" s="5" t="s">
        <v>33</v>
      </c>
      <c r="E102" s="5" t="s">
        <v>34</v>
      </c>
      <c r="F102" s="7"/>
      <c r="G102" s="5" t="s">
        <v>35</v>
      </c>
      <c r="H102" s="5" t="s">
        <v>36</v>
      </c>
      <c r="I102" s="5" t="s">
        <v>37</v>
      </c>
      <c r="J102" s="5" t="s">
        <v>38</v>
      </c>
      <c r="K102" s="5" t="s">
        <v>39</v>
      </c>
      <c r="L102" s="5" t="s">
        <v>40</v>
      </c>
      <c r="M102" s="5" t="s">
        <v>41</v>
      </c>
      <c r="N102" s="5" t="s">
        <v>42</v>
      </c>
      <c r="O102" s="5" t="s">
        <v>43</v>
      </c>
      <c r="P102" s="5" t="s">
        <v>44</v>
      </c>
    </row>
    <row r="103" spans="1:16" ht="28">
      <c r="A103" s="4">
        <v>45391</v>
      </c>
      <c r="B103" s="5" t="s">
        <v>31</v>
      </c>
      <c r="C103" s="5" t="s">
        <v>32</v>
      </c>
      <c r="D103" s="5" t="s">
        <v>33</v>
      </c>
      <c r="E103" s="5" t="s">
        <v>34</v>
      </c>
      <c r="F103" s="7"/>
      <c r="G103" s="5" t="s">
        <v>35</v>
      </c>
      <c r="H103" s="5" t="s">
        <v>36</v>
      </c>
      <c r="I103" s="5" t="s">
        <v>37</v>
      </c>
      <c r="J103" s="5" t="s">
        <v>38</v>
      </c>
      <c r="K103" s="5" t="s">
        <v>39</v>
      </c>
      <c r="L103" s="5" t="s">
        <v>40</v>
      </c>
      <c r="M103" s="5" t="s">
        <v>41</v>
      </c>
      <c r="N103" s="5" t="s">
        <v>42</v>
      </c>
      <c r="O103" s="5" t="s">
        <v>43</v>
      </c>
      <c r="P103" s="5" t="s">
        <v>44</v>
      </c>
    </row>
    <row r="104" spans="1:16" ht="28">
      <c r="A104" s="4">
        <v>45392</v>
      </c>
      <c r="B104" s="5" t="s">
        <v>31</v>
      </c>
      <c r="C104" s="5" t="s">
        <v>32</v>
      </c>
      <c r="D104" s="5" t="s">
        <v>33</v>
      </c>
      <c r="E104" s="5" t="s">
        <v>34</v>
      </c>
      <c r="F104" s="7"/>
      <c r="G104" s="5" t="s">
        <v>35</v>
      </c>
      <c r="H104" s="5" t="s">
        <v>36</v>
      </c>
      <c r="I104" s="5" t="s">
        <v>37</v>
      </c>
      <c r="J104" s="5" t="s">
        <v>38</v>
      </c>
      <c r="K104" s="5" t="s">
        <v>39</v>
      </c>
      <c r="L104" s="5" t="s">
        <v>40</v>
      </c>
      <c r="M104" s="5" t="s">
        <v>41</v>
      </c>
      <c r="N104" s="5" t="s">
        <v>42</v>
      </c>
      <c r="O104" s="5" t="s">
        <v>43</v>
      </c>
      <c r="P104" s="5" t="s">
        <v>44</v>
      </c>
    </row>
    <row r="105" spans="1:16" ht="28">
      <c r="A105" s="4">
        <v>45393</v>
      </c>
      <c r="B105" s="5" t="s">
        <v>31</v>
      </c>
      <c r="C105" s="5" t="s">
        <v>32</v>
      </c>
      <c r="D105" s="5" t="s">
        <v>33</v>
      </c>
      <c r="E105" s="5" t="s">
        <v>34</v>
      </c>
      <c r="F105" s="7"/>
      <c r="G105" s="5" t="s">
        <v>35</v>
      </c>
      <c r="H105" s="5" t="s">
        <v>36</v>
      </c>
      <c r="I105" s="5" t="s">
        <v>37</v>
      </c>
      <c r="J105" s="5" t="s">
        <v>38</v>
      </c>
      <c r="K105" s="5" t="s">
        <v>39</v>
      </c>
      <c r="L105" s="5" t="s">
        <v>40</v>
      </c>
      <c r="M105" s="5" t="s">
        <v>41</v>
      </c>
      <c r="N105" s="5" t="s">
        <v>42</v>
      </c>
      <c r="O105" s="5" t="s">
        <v>43</v>
      </c>
      <c r="P105" s="5" t="s">
        <v>44</v>
      </c>
    </row>
    <row r="106" spans="1:16" ht="28">
      <c r="A106" s="4">
        <v>45394</v>
      </c>
      <c r="B106" s="5" t="s">
        <v>31</v>
      </c>
      <c r="C106" s="5" t="s">
        <v>32</v>
      </c>
      <c r="D106" s="5" t="s">
        <v>33</v>
      </c>
      <c r="E106" s="5" t="s">
        <v>34</v>
      </c>
      <c r="F106" s="7"/>
      <c r="G106" s="5" t="s">
        <v>35</v>
      </c>
      <c r="H106" s="5" t="s">
        <v>36</v>
      </c>
      <c r="I106" s="5" t="s">
        <v>37</v>
      </c>
      <c r="J106" s="5" t="s">
        <v>38</v>
      </c>
      <c r="K106" s="5" t="s">
        <v>39</v>
      </c>
      <c r="L106" s="5" t="s">
        <v>40</v>
      </c>
      <c r="M106" s="5" t="s">
        <v>41</v>
      </c>
      <c r="N106" s="5" t="s">
        <v>42</v>
      </c>
      <c r="O106" s="5" t="s">
        <v>43</v>
      </c>
      <c r="P106" s="5" t="s">
        <v>44</v>
      </c>
    </row>
    <row r="107" spans="1:16" ht="28">
      <c r="A107" s="4">
        <v>45395</v>
      </c>
      <c r="B107" s="5" t="s">
        <v>31</v>
      </c>
      <c r="C107" s="5" t="s">
        <v>32</v>
      </c>
      <c r="D107" s="5" t="s">
        <v>33</v>
      </c>
      <c r="E107" s="5" t="s">
        <v>34</v>
      </c>
      <c r="F107" s="7"/>
      <c r="G107" s="5" t="s">
        <v>35</v>
      </c>
      <c r="H107" s="5" t="s">
        <v>36</v>
      </c>
      <c r="I107" s="5" t="s">
        <v>37</v>
      </c>
      <c r="J107" s="5" t="s">
        <v>38</v>
      </c>
      <c r="K107" s="5" t="s">
        <v>39</v>
      </c>
      <c r="L107" s="5" t="s">
        <v>40</v>
      </c>
      <c r="M107" s="5" t="s">
        <v>41</v>
      </c>
      <c r="N107" s="5" t="s">
        <v>42</v>
      </c>
      <c r="O107" s="5" t="s">
        <v>43</v>
      </c>
      <c r="P107" s="5" t="s">
        <v>44</v>
      </c>
    </row>
    <row r="108" spans="1:16" ht="28">
      <c r="A108" s="4">
        <v>45396</v>
      </c>
      <c r="B108" s="5" t="s">
        <v>31</v>
      </c>
      <c r="C108" s="5" t="s">
        <v>32</v>
      </c>
      <c r="D108" s="5" t="s">
        <v>33</v>
      </c>
      <c r="E108" s="5" t="s">
        <v>34</v>
      </c>
      <c r="F108" s="7"/>
      <c r="G108" s="5" t="s">
        <v>35</v>
      </c>
      <c r="H108" s="5" t="s">
        <v>36</v>
      </c>
      <c r="I108" s="5" t="s">
        <v>37</v>
      </c>
      <c r="J108" s="5" t="s">
        <v>38</v>
      </c>
      <c r="K108" s="5" t="s">
        <v>39</v>
      </c>
      <c r="L108" s="5" t="s">
        <v>40</v>
      </c>
      <c r="M108" s="5" t="s">
        <v>41</v>
      </c>
      <c r="N108" s="5" t="s">
        <v>42</v>
      </c>
      <c r="O108" s="5" t="s">
        <v>43</v>
      </c>
      <c r="P108" s="5" t="s">
        <v>44</v>
      </c>
    </row>
    <row r="109" spans="1:16" ht="28">
      <c r="A109" s="4">
        <v>45397</v>
      </c>
      <c r="B109" s="5" t="s">
        <v>31</v>
      </c>
      <c r="C109" s="5" t="s">
        <v>32</v>
      </c>
      <c r="D109" s="5" t="s">
        <v>33</v>
      </c>
      <c r="E109" s="5" t="s">
        <v>34</v>
      </c>
      <c r="F109" s="7"/>
      <c r="G109" s="5" t="s">
        <v>35</v>
      </c>
      <c r="H109" s="5" t="s">
        <v>36</v>
      </c>
      <c r="I109" s="5" t="s">
        <v>37</v>
      </c>
      <c r="J109" s="5" t="s">
        <v>38</v>
      </c>
      <c r="K109" s="5" t="s">
        <v>39</v>
      </c>
      <c r="L109" s="5" t="s">
        <v>40</v>
      </c>
      <c r="M109" s="5" t="s">
        <v>41</v>
      </c>
      <c r="N109" s="5" t="s">
        <v>42</v>
      </c>
      <c r="O109" s="5" t="s">
        <v>43</v>
      </c>
      <c r="P109" s="5" t="s">
        <v>44</v>
      </c>
    </row>
    <row r="110" spans="1:16" ht="28">
      <c r="A110" s="4">
        <v>45398</v>
      </c>
      <c r="B110" s="5" t="s">
        <v>31</v>
      </c>
      <c r="C110" s="5" t="s">
        <v>32</v>
      </c>
      <c r="D110" s="5" t="s">
        <v>33</v>
      </c>
      <c r="E110" s="5" t="s">
        <v>34</v>
      </c>
      <c r="F110" s="7"/>
      <c r="G110" s="5" t="s">
        <v>35</v>
      </c>
      <c r="H110" s="5" t="s">
        <v>36</v>
      </c>
      <c r="I110" s="5" t="s">
        <v>37</v>
      </c>
      <c r="J110" s="5" t="s">
        <v>38</v>
      </c>
      <c r="K110" s="5" t="s">
        <v>39</v>
      </c>
      <c r="L110" s="5" t="s">
        <v>40</v>
      </c>
      <c r="M110" s="5" t="s">
        <v>41</v>
      </c>
      <c r="N110" s="5" t="s">
        <v>42</v>
      </c>
      <c r="O110" s="5" t="s">
        <v>43</v>
      </c>
      <c r="P110" s="5" t="s">
        <v>44</v>
      </c>
    </row>
    <row r="111" spans="1:16" ht="28">
      <c r="A111" s="4">
        <v>45399</v>
      </c>
      <c r="B111" s="5" t="s">
        <v>31</v>
      </c>
      <c r="C111" s="5" t="s">
        <v>32</v>
      </c>
      <c r="D111" s="5" t="s">
        <v>33</v>
      </c>
      <c r="E111" s="5" t="s">
        <v>34</v>
      </c>
      <c r="F111" s="7"/>
      <c r="G111" s="5" t="s">
        <v>35</v>
      </c>
      <c r="H111" s="5" t="s">
        <v>36</v>
      </c>
      <c r="I111" s="5" t="s">
        <v>37</v>
      </c>
      <c r="J111" s="5" t="s">
        <v>38</v>
      </c>
      <c r="K111" s="5" t="s">
        <v>39</v>
      </c>
      <c r="L111" s="5" t="s">
        <v>40</v>
      </c>
      <c r="M111" s="5" t="s">
        <v>41</v>
      </c>
      <c r="N111" s="5" t="s">
        <v>42</v>
      </c>
      <c r="O111" s="5" t="s">
        <v>43</v>
      </c>
      <c r="P111" s="5" t="s">
        <v>44</v>
      </c>
    </row>
    <row r="112" spans="1:16" ht="28">
      <c r="A112" s="4">
        <v>45400</v>
      </c>
      <c r="B112" s="5" t="s">
        <v>31</v>
      </c>
      <c r="C112" s="5" t="s">
        <v>32</v>
      </c>
      <c r="D112" s="5" t="s">
        <v>33</v>
      </c>
      <c r="E112" s="5" t="s">
        <v>34</v>
      </c>
      <c r="F112" s="7"/>
      <c r="G112" s="5" t="s">
        <v>35</v>
      </c>
      <c r="H112" s="5" t="s">
        <v>36</v>
      </c>
      <c r="I112" s="5" t="s">
        <v>37</v>
      </c>
      <c r="J112" s="5" t="s">
        <v>38</v>
      </c>
      <c r="K112" s="5" t="s">
        <v>39</v>
      </c>
      <c r="L112" s="5" t="s">
        <v>40</v>
      </c>
      <c r="M112" s="5" t="s">
        <v>41</v>
      </c>
      <c r="N112" s="5" t="s">
        <v>42</v>
      </c>
      <c r="O112" s="5" t="s">
        <v>43</v>
      </c>
      <c r="P112" s="5" t="s">
        <v>44</v>
      </c>
    </row>
    <row r="113" spans="1:16" ht="28">
      <c r="A113" s="4">
        <v>45401</v>
      </c>
      <c r="B113" s="5" t="s">
        <v>31</v>
      </c>
      <c r="C113" s="5" t="s">
        <v>32</v>
      </c>
      <c r="D113" s="5" t="s">
        <v>33</v>
      </c>
      <c r="E113" s="5" t="s">
        <v>34</v>
      </c>
      <c r="F113" s="7"/>
      <c r="G113" s="5" t="s">
        <v>35</v>
      </c>
      <c r="H113" s="5" t="s">
        <v>36</v>
      </c>
      <c r="I113" s="5" t="s">
        <v>37</v>
      </c>
      <c r="J113" s="5" t="s">
        <v>38</v>
      </c>
      <c r="K113" s="5" t="s">
        <v>39</v>
      </c>
      <c r="L113" s="5" t="s">
        <v>40</v>
      </c>
      <c r="M113" s="5" t="s">
        <v>41</v>
      </c>
      <c r="N113" s="5" t="s">
        <v>42</v>
      </c>
      <c r="O113" s="5" t="s">
        <v>43</v>
      </c>
      <c r="P113" s="5" t="s">
        <v>44</v>
      </c>
    </row>
    <row r="114" spans="1:16" ht="28">
      <c r="A114" s="4">
        <v>45402</v>
      </c>
      <c r="B114" s="5" t="s">
        <v>31</v>
      </c>
      <c r="C114" s="5" t="s">
        <v>32</v>
      </c>
      <c r="D114" s="5" t="s">
        <v>33</v>
      </c>
      <c r="E114" s="5" t="s">
        <v>34</v>
      </c>
      <c r="F114" s="7"/>
      <c r="G114" s="5" t="s">
        <v>35</v>
      </c>
      <c r="H114" s="5" t="s">
        <v>36</v>
      </c>
      <c r="I114" s="5" t="s">
        <v>37</v>
      </c>
      <c r="J114" s="5" t="s">
        <v>38</v>
      </c>
      <c r="K114" s="5" t="s">
        <v>39</v>
      </c>
      <c r="L114" s="5" t="s">
        <v>40</v>
      </c>
      <c r="M114" s="5" t="s">
        <v>41</v>
      </c>
      <c r="N114" s="5" t="s">
        <v>42</v>
      </c>
      <c r="O114" s="5" t="s">
        <v>43</v>
      </c>
      <c r="P114" s="5" t="s">
        <v>44</v>
      </c>
    </row>
    <row r="115" spans="1:16" ht="28">
      <c r="A115" s="4">
        <v>45403</v>
      </c>
      <c r="B115" s="5" t="s">
        <v>31</v>
      </c>
      <c r="C115" s="5" t="s">
        <v>32</v>
      </c>
      <c r="D115" s="5" t="s">
        <v>33</v>
      </c>
      <c r="E115" s="5" t="s">
        <v>34</v>
      </c>
      <c r="F115" s="7"/>
      <c r="G115" s="5" t="s">
        <v>35</v>
      </c>
      <c r="H115" s="5" t="s">
        <v>36</v>
      </c>
      <c r="I115" s="5" t="s">
        <v>37</v>
      </c>
      <c r="J115" s="5" t="s">
        <v>38</v>
      </c>
      <c r="K115" s="5" t="s">
        <v>39</v>
      </c>
      <c r="L115" s="5" t="s">
        <v>40</v>
      </c>
      <c r="M115" s="5" t="s">
        <v>41</v>
      </c>
      <c r="N115" s="5" t="s">
        <v>42</v>
      </c>
      <c r="O115" s="5" t="s">
        <v>43</v>
      </c>
      <c r="P115" s="5" t="s">
        <v>44</v>
      </c>
    </row>
    <row r="116" spans="1:16" ht="28">
      <c r="A116" s="4">
        <v>45404</v>
      </c>
      <c r="B116" s="5" t="s">
        <v>31</v>
      </c>
      <c r="C116" s="5" t="s">
        <v>32</v>
      </c>
      <c r="D116" s="5" t="s">
        <v>33</v>
      </c>
      <c r="E116" s="5" t="s">
        <v>34</v>
      </c>
      <c r="F116" s="7"/>
      <c r="G116" s="5" t="s">
        <v>35</v>
      </c>
      <c r="H116" s="5" t="s">
        <v>36</v>
      </c>
      <c r="I116" s="5" t="s">
        <v>37</v>
      </c>
      <c r="J116" s="5" t="s">
        <v>38</v>
      </c>
      <c r="K116" s="5" t="s">
        <v>39</v>
      </c>
      <c r="L116" s="5" t="s">
        <v>40</v>
      </c>
      <c r="M116" s="5" t="s">
        <v>41</v>
      </c>
      <c r="N116" s="5" t="s">
        <v>42</v>
      </c>
      <c r="O116" s="5" t="s">
        <v>43</v>
      </c>
      <c r="P116" s="5" t="s">
        <v>44</v>
      </c>
    </row>
    <row r="117" spans="1:16" ht="28">
      <c r="A117" s="4">
        <v>45405</v>
      </c>
      <c r="B117" s="5" t="s">
        <v>31</v>
      </c>
      <c r="C117" s="5" t="s">
        <v>32</v>
      </c>
      <c r="D117" s="5" t="s">
        <v>33</v>
      </c>
      <c r="E117" s="5" t="s">
        <v>34</v>
      </c>
      <c r="F117" s="7"/>
      <c r="G117" s="5" t="s">
        <v>35</v>
      </c>
      <c r="H117" s="5" t="s">
        <v>36</v>
      </c>
      <c r="I117" s="5" t="s">
        <v>37</v>
      </c>
      <c r="J117" s="5" t="s">
        <v>38</v>
      </c>
      <c r="K117" s="5" t="s">
        <v>39</v>
      </c>
      <c r="L117" s="5" t="s">
        <v>40</v>
      </c>
      <c r="M117" s="5" t="s">
        <v>41</v>
      </c>
      <c r="N117" s="5" t="s">
        <v>42</v>
      </c>
      <c r="O117" s="5" t="s">
        <v>43</v>
      </c>
      <c r="P117" s="5" t="s">
        <v>44</v>
      </c>
    </row>
    <row r="118" spans="1:16" ht="28">
      <c r="A118" s="4">
        <v>45406</v>
      </c>
      <c r="B118" s="5" t="s">
        <v>31</v>
      </c>
      <c r="C118" s="5" t="s">
        <v>32</v>
      </c>
      <c r="D118" s="5" t="s">
        <v>33</v>
      </c>
      <c r="E118" s="5" t="s">
        <v>34</v>
      </c>
      <c r="F118" s="7"/>
      <c r="G118" s="5" t="s">
        <v>35</v>
      </c>
      <c r="H118" s="5" t="s">
        <v>36</v>
      </c>
      <c r="I118" s="5" t="s">
        <v>37</v>
      </c>
      <c r="J118" s="5" t="s">
        <v>38</v>
      </c>
      <c r="K118" s="5" t="s">
        <v>39</v>
      </c>
      <c r="L118" s="5" t="s">
        <v>40</v>
      </c>
      <c r="M118" s="5" t="s">
        <v>41</v>
      </c>
      <c r="N118" s="5" t="s">
        <v>42</v>
      </c>
      <c r="O118" s="5" t="s">
        <v>43</v>
      </c>
      <c r="P118" s="5" t="s">
        <v>44</v>
      </c>
    </row>
    <row r="119" spans="1:16" ht="28">
      <c r="A119" s="4">
        <v>45407</v>
      </c>
      <c r="B119" s="5" t="s">
        <v>31</v>
      </c>
      <c r="C119" s="5" t="s">
        <v>32</v>
      </c>
      <c r="D119" s="5" t="s">
        <v>33</v>
      </c>
      <c r="E119" s="5" t="s">
        <v>34</v>
      </c>
      <c r="F119" s="7"/>
      <c r="G119" s="5" t="s">
        <v>35</v>
      </c>
      <c r="H119" s="5" t="s">
        <v>36</v>
      </c>
      <c r="I119" s="5" t="s">
        <v>37</v>
      </c>
      <c r="J119" s="5" t="s">
        <v>38</v>
      </c>
      <c r="K119" s="5" t="s">
        <v>39</v>
      </c>
      <c r="L119" s="5" t="s">
        <v>40</v>
      </c>
      <c r="M119" s="5" t="s">
        <v>41</v>
      </c>
      <c r="N119" s="5" t="s">
        <v>42</v>
      </c>
      <c r="O119" s="5" t="s">
        <v>43</v>
      </c>
      <c r="P119" s="5" t="s">
        <v>44</v>
      </c>
    </row>
    <row r="120" spans="1:16" ht="28">
      <c r="A120" s="4">
        <v>45408</v>
      </c>
      <c r="B120" s="5" t="s">
        <v>31</v>
      </c>
      <c r="C120" s="5" t="s">
        <v>32</v>
      </c>
      <c r="D120" s="5" t="s">
        <v>33</v>
      </c>
      <c r="E120" s="5" t="s">
        <v>34</v>
      </c>
      <c r="F120" s="7"/>
      <c r="G120" s="5" t="s">
        <v>35</v>
      </c>
      <c r="H120" s="5" t="s">
        <v>36</v>
      </c>
      <c r="I120" s="5" t="s">
        <v>37</v>
      </c>
      <c r="J120" s="5" t="s">
        <v>38</v>
      </c>
      <c r="K120" s="5" t="s">
        <v>39</v>
      </c>
      <c r="L120" s="5" t="s">
        <v>40</v>
      </c>
      <c r="M120" s="5" t="s">
        <v>41</v>
      </c>
      <c r="N120" s="5" t="s">
        <v>42</v>
      </c>
      <c r="O120" s="5" t="s">
        <v>43</v>
      </c>
      <c r="P120" s="5" t="s">
        <v>44</v>
      </c>
    </row>
    <row r="121" spans="1:16" ht="28">
      <c r="A121" s="4">
        <v>45409</v>
      </c>
      <c r="B121" s="5" t="s">
        <v>31</v>
      </c>
      <c r="C121" s="5" t="s">
        <v>32</v>
      </c>
      <c r="D121" s="5" t="s">
        <v>33</v>
      </c>
      <c r="E121" s="5" t="s">
        <v>34</v>
      </c>
      <c r="F121" s="7"/>
      <c r="G121" s="5" t="s">
        <v>35</v>
      </c>
      <c r="H121" s="5" t="s">
        <v>36</v>
      </c>
      <c r="I121" s="5" t="s">
        <v>37</v>
      </c>
      <c r="J121" s="5" t="s">
        <v>38</v>
      </c>
      <c r="K121" s="5" t="s">
        <v>39</v>
      </c>
      <c r="L121" s="5" t="s">
        <v>40</v>
      </c>
      <c r="M121" s="5" t="s">
        <v>41</v>
      </c>
      <c r="N121" s="5" t="s">
        <v>42</v>
      </c>
      <c r="O121" s="5" t="s">
        <v>43</v>
      </c>
      <c r="P121" s="5" t="s">
        <v>44</v>
      </c>
    </row>
    <row r="122" spans="1:16" ht="28">
      <c r="A122" s="4">
        <v>45410</v>
      </c>
      <c r="B122" s="5" t="s">
        <v>31</v>
      </c>
      <c r="C122" s="5" t="s">
        <v>32</v>
      </c>
      <c r="D122" s="5" t="s">
        <v>33</v>
      </c>
      <c r="E122" s="5" t="s">
        <v>34</v>
      </c>
      <c r="F122" s="7"/>
      <c r="G122" s="5" t="s">
        <v>35</v>
      </c>
      <c r="H122" s="5" t="s">
        <v>36</v>
      </c>
      <c r="I122" s="5" t="s">
        <v>37</v>
      </c>
      <c r="J122" s="5" t="s">
        <v>38</v>
      </c>
      <c r="K122" s="5" t="s">
        <v>39</v>
      </c>
      <c r="L122" s="5" t="s">
        <v>40</v>
      </c>
      <c r="M122" s="5" t="s">
        <v>41</v>
      </c>
      <c r="N122" s="5" t="s">
        <v>42</v>
      </c>
      <c r="O122" s="5" t="s">
        <v>43</v>
      </c>
      <c r="P122" s="5" t="s">
        <v>44</v>
      </c>
    </row>
    <row r="123" spans="1:16" ht="28">
      <c r="A123" s="4">
        <v>45411</v>
      </c>
      <c r="B123" s="5" t="s">
        <v>31</v>
      </c>
      <c r="C123" s="5" t="s">
        <v>32</v>
      </c>
      <c r="D123" s="5" t="s">
        <v>33</v>
      </c>
      <c r="E123" s="5" t="s">
        <v>34</v>
      </c>
      <c r="F123" s="7"/>
      <c r="G123" s="5" t="s">
        <v>35</v>
      </c>
      <c r="H123" s="5" t="s">
        <v>36</v>
      </c>
      <c r="I123" s="5" t="s">
        <v>37</v>
      </c>
      <c r="J123" s="5" t="s">
        <v>38</v>
      </c>
      <c r="K123" s="5" t="s">
        <v>39</v>
      </c>
      <c r="L123" s="5" t="s">
        <v>40</v>
      </c>
      <c r="M123" s="5" t="s">
        <v>41</v>
      </c>
      <c r="N123" s="5" t="s">
        <v>42</v>
      </c>
      <c r="O123" s="5" t="s">
        <v>43</v>
      </c>
      <c r="P123" s="5" t="s">
        <v>44</v>
      </c>
    </row>
    <row r="124" spans="1:16" ht="28">
      <c r="A124" s="4">
        <v>45412</v>
      </c>
      <c r="B124" s="5" t="s">
        <v>31</v>
      </c>
      <c r="C124" s="5" t="s">
        <v>32</v>
      </c>
      <c r="D124" s="5" t="s">
        <v>33</v>
      </c>
      <c r="E124" s="5" t="s">
        <v>34</v>
      </c>
      <c r="F124" s="7"/>
      <c r="G124" s="5" t="s">
        <v>35</v>
      </c>
      <c r="H124" s="5" t="s">
        <v>36</v>
      </c>
      <c r="I124" s="5" t="s">
        <v>37</v>
      </c>
      <c r="J124" s="5" t="s">
        <v>38</v>
      </c>
      <c r="K124" s="5" t="s">
        <v>39</v>
      </c>
      <c r="L124" s="5" t="s">
        <v>40</v>
      </c>
      <c r="M124" s="5" t="s">
        <v>41</v>
      </c>
      <c r="N124" s="5" t="s">
        <v>42</v>
      </c>
      <c r="O124" s="5" t="s">
        <v>43</v>
      </c>
      <c r="P124" s="5" t="s">
        <v>44</v>
      </c>
    </row>
    <row r="125" spans="1:16" ht="28">
      <c r="A125" s="4">
        <v>45413</v>
      </c>
      <c r="B125" s="5" t="s">
        <v>31</v>
      </c>
      <c r="C125" s="5" t="s">
        <v>32</v>
      </c>
      <c r="D125" s="5" t="s">
        <v>33</v>
      </c>
      <c r="E125" s="5" t="s">
        <v>34</v>
      </c>
      <c r="F125" s="7"/>
      <c r="G125" s="5" t="s">
        <v>35</v>
      </c>
      <c r="H125" s="5" t="s">
        <v>36</v>
      </c>
      <c r="I125" s="5" t="s">
        <v>37</v>
      </c>
      <c r="J125" s="5" t="s">
        <v>38</v>
      </c>
      <c r="K125" s="5" t="s">
        <v>39</v>
      </c>
      <c r="L125" s="5" t="s">
        <v>40</v>
      </c>
      <c r="M125" s="5" t="s">
        <v>41</v>
      </c>
      <c r="N125" s="5" t="s">
        <v>42</v>
      </c>
      <c r="O125" s="5" t="s">
        <v>43</v>
      </c>
      <c r="P125" s="5" t="s">
        <v>44</v>
      </c>
    </row>
    <row r="126" spans="1:16" ht="28">
      <c r="A126" s="4">
        <v>45414</v>
      </c>
      <c r="B126" s="5" t="s">
        <v>31</v>
      </c>
      <c r="C126" s="5" t="s">
        <v>32</v>
      </c>
      <c r="D126" s="5" t="s">
        <v>33</v>
      </c>
      <c r="E126" s="5" t="s">
        <v>34</v>
      </c>
      <c r="F126" s="7"/>
      <c r="G126" s="5" t="s">
        <v>35</v>
      </c>
      <c r="H126" s="5" t="s">
        <v>36</v>
      </c>
      <c r="I126" s="5" t="s">
        <v>37</v>
      </c>
      <c r="J126" s="5" t="s">
        <v>38</v>
      </c>
      <c r="K126" s="5" t="s">
        <v>39</v>
      </c>
      <c r="L126" s="5" t="s">
        <v>40</v>
      </c>
      <c r="M126" s="5" t="s">
        <v>41</v>
      </c>
      <c r="N126" s="5" t="s">
        <v>42</v>
      </c>
      <c r="O126" s="5" t="s">
        <v>43</v>
      </c>
      <c r="P126" s="5" t="s">
        <v>44</v>
      </c>
    </row>
    <row r="127" spans="1:16" ht="28">
      <c r="A127" s="4">
        <v>45415</v>
      </c>
      <c r="B127" s="5" t="s">
        <v>31</v>
      </c>
      <c r="C127" s="5" t="s">
        <v>32</v>
      </c>
      <c r="D127" s="5" t="s">
        <v>33</v>
      </c>
      <c r="E127" s="5" t="s">
        <v>34</v>
      </c>
      <c r="F127" s="7"/>
      <c r="G127" s="5" t="s">
        <v>35</v>
      </c>
      <c r="H127" s="5" t="s">
        <v>36</v>
      </c>
      <c r="I127" s="5" t="s">
        <v>37</v>
      </c>
      <c r="J127" s="5" t="s">
        <v>38</v>
      </c>
      <c r="K127" s="5" t="s">
        <v>39</v>
      </c>
      <c r="L127" s="5" t="s">
        <v>40</v>
      </c>
      <c r="M127" s="5" t="s">
        <v>41</v>
      </c>
      <c r="N127" s="5" t="s">
        <v>42</v>
      </c>
      <c r="O127" s="5" t="s">
        <v>43</v>
      </c>
      <c r="P127" s="5" t="s">
        <v>44</v>
      </c>
    </row>
    <row r="128" spans="1:16" ht="28">
      <c r="A128" s="4">
        <v>45416</v>
      </c>
      <c r="B128" s="5" t="s">
        <v>31</v>
      </c>
      <c r="C128" s="5" t="s">
        <v>32</v>
      </c>
      <c r="D128" s="5" t="s">
        <v>33</v>
      </c>
      <c r="E128" s="5" t="s">
        <v>34</v>
      </c>
      <c r="F128" s="7"/>
      <c r="G128" s="5" t="s">
        <v>35</v>
      </c>
      <c r="H128" s="5" t="s">
        <v>36</v>
      </c>
      <c r="I128" s="5" t="s">
        <v>37</v>
      </c>
      <c r="J128" s="5" t="s">
        <v>38</v>
      </c>
      <c r="K128" s="5" t="s">
        <v>39</v>
      </c>
      <c r="L128" s="5" t="s">
        <v>40</v>
      </c>
      <c r="M128" s="5" t="s">
        <v>41</v>
      </c>
      <c r="N128" s="5" t="s">
        <v>42</v>
      </c>
      <c r="O128" s="5" t="s">
        <v>43</v>
      </c>
      <c r="P128" s="5" t="s">
        <v>44</v>
      </c>
    </row>
    <row r="129" spans="1:16" ht="28">
      <c r="A129" s="4">
        <v>45417</v>
      </c>
      <c r="B129" s="5" t="s">
        <v>31</v>
      </c>
      <c r="C129" s="5" t="s">
        <v>32</v>
      </c>
      <c r="D129" s="5" t="s">
        <v>33</v>
      </c>
      <c r="E129" s="5" t="s">
        <v>34</v>
      </c>
      <c r="F129" s="7"/>
      <c r="G129" s="5" t="s">
        <v>35</v>
      </c>
      <c r="H129" s="5" t="s">
        <v>36</v>
      </c>
      <c r="I129" s="5" t="s">
        <v>37</v>
      </c>
      <c r="J129" s="5" t="s">
        <v>38</v>
      </c>
      <c r="K129" s="5" t="s">
        <v>39</v>
      </c>
      <c r="L129" s="5" t="s">
        <v>40</v>
      </c>
      <c r="M129" s="5" t="s">
        <v>41</v>
      </c>
      <c r="N129" s="5" t="s">
        <v>42</v>
      </c>
      <c r="O129" s="5" t="s">
        <v>43</v>
      </c>
      <c r="P129" s="5" t="s">
        <v>44</v>
      </c>
    </row>
    <row r="130" spans="1:16" ht="28">
      <c r="A130" s="4">
        <v>45418</v>
      </c>
      <c r="B130" s="5" t="s">
        <v>31</v>
      </c>
      <c r="C130" s="5" t="s">
        <v>32</v>
      </c>
      <c r="D130" s="5" t="s">
        <v>33</v>
      </c>
      <c r="E130" s="5" t="s">
        <v>34</v>
      </c>
      <c r="F130" s="7"/>
      <c r="G130" s="5" t="s">
        <v>35</v>
      </c>
      <c r="H130" s="5" t="s">
        <v>36</v>
      </c>
      <c r="I130" s="5" t="s">
        <v>37</v>
      </c>
      <c r="J130" s="5" t="s">
        <v>38</v>
      </c>
      <c r="K130" s="5" t="s">
        <v>39</v>
      </c>
      <c r="L130" s="5" t="s">
        <v>40</v>
      </c>
      <c r="M130" s="5" t="s">
        <v>41</v>
      </c>
      <c r="N130" s="5" t="s">
        <v>42</v>
      </c>
      <c r="O130" s="5" t="s">
        <v>43</v>
      </c>
      <c r="P130" s="5" t="s">
        <v>44</v>
      </c>
    </row>
    <row r="131" spans="1:16" ht="28">
      <c r="A131" s="4">
        <v>45419</v>
      </c>
      <c r="B131" s="5" t="s">
        <v>31</v>
      </c>
      <c r="C131" s="5" t="s">
        <v>32</v>
      </c>
      <c r="D131" s="5" t="s">
        <v>33</v>
      </c>
      <c r="E131" s="5" t="s">
        <v>34</v>
      </c>
      <c r="F131" s="7"/>
      <c r="G131" s="5" t="s">
        <v>35</v>
      </c>
      <c r="H131" s="5" t="s">
        <v>36</v>
      </c>
      <c r="I131" s="5" t="s">
        <v>37</v>
      </c>
      <c r="J131" s="5" t="s">
        <v>38</v>
      </c>
      <c r="K131" s="5" t="s">
        <v>39</v>
      </c>
      <c r="L131" s="5" t="s">
        <v>40</v>
      </c>
      <c r="M131" s="5" t="s">
        <v>41</v>
      </c>
      <c r="N131" s="5" t="s">
        <v>42</v>
      </c>
      <c r="O131" s="5" t="s">
        <v>43</v>
      </c>
      <c r="P131" s="5" t="s">
        <v>44</v>
      </c>
    </row>
    <row r="132" spans="1:16" ht="28">
      <c r="A132" s="4">
        <v>45420</v>
      </c>
      <c r="B132" s="5" t="s">
        <v>31</v>
      </c>
      <c r="C132" s="5" t="s">
        <v>32</v>
      </c>
      <c r="D132" s="5" t="s">
        <v>33</v>
      </c>
      <c r="E132" s="5" t="s">
        <v>34</v>
      </c>
      <c r="F132" s="7"/>
      <c r="G132" s="5" t="s">
        <v>35</v>
      </c>
      <c r="H132" s="5" t="s">
        <v>36</v>
      </c>
      <c r="I132" s="5" t="s">
        <v>37</v>
      </c>
      <c r="J132" s="5" t="s">
        <v>38</v>
      </c>
      <c r="K132" s="5" t="s">
        <v>39</v>
      </c>
      <c r="L132" s="5" t="s">
        <v>40</v>
      </c>
      <c r="M132" s="5" t="s">
        <v>41</v>
      </c>
      <c r="N132" s="5" t="s">
        <v>42</v>
      </c>
      <c r="O132" s="5" t="s">
        <v>43</v>
      </c>
      <c r="P132" s="5" t="s">
        <v>44</v>
      </c>
    </row>
    <row r="133" spans="1:16" ht="28">
      <c r="A133" s="4">
        <v>45421</v>
      </c>
      <c r="B133" s="5" t="s">
        <v>31</v>
      </c>
      <c r="C133" s="5" t="s">
        <v>32</v>
      </c>
      <c r="D133" s="5" t="s">
        <v>33</v>
      </c>
      <c r="E133" s="5" t="s">
        <v>34</v>
      </c>
      <c r="F133" s="7"/>
      <c r="G133" s="5" t="s">
        <v>35</v>
      </c>
      <c r="H133" s="5" t="s">
        <v>36</v>
      </c>
      <c r="I133" s="5" t="s">
        <v>37</v>
      </c>
      <c r="J133" s="5" t="s">
        <v>38</v>
      </c>
      <c r="K133" s="5" t="s">
        <v>39</v>
      </c>
      <c r="L133" s="5" t="s">
        <v>40</v>
      </c>
      <c r="M133" s="5" t="s">
        <v>41</v>
      </c>
      <c r="N133" s="5" t="s">
        <v>42</v>
      </c>
      <c r="O133" s="5" t="s">
        <v>43</v>
      </c>
      <c r="P133" s="5" t="s">
        <v>44</v>
      </c>
    </row>
    <row r="134" spans="1:16" ht="28">
      <c r="A134" s="4">
        <v>45422</v>
      </c>
      <c r="B134" s="5" t="s">
        <v>31</v>
      </c>
      <c r="C134" s="5" t="s">
        <v>32</v>
      </c>
      <c r="D134" s="5" t="s">
        <v>33</v>
      </c>
      <c r="E134" s="5" t="s">
        <v>34</v>
      </c>
      <c r="F134" s="7"/>
      <c r="G134" s="5" t="s">
        <v>35</v>
      </c>
      <c r="H134" s="5" t="s">
        <v>36</v>
      </c>
      <c r="I134" s="5" t="s">
        <v>37</v>
      </c>
      <c r="J134" s="5" t="s">
        <v>38</v>
      </c>
      <c r="K134" s="5" t="s">
        <v>39</v>
      </c>
      <c r="L134" s="5" t="s">
        <v>40</v>
      </c>
      <c r="M134" s="5" t="s">
        <v>41</v>
      </c>
      <c r="N134" s="5" t="s">
        <v>42</v>
      </c>
      <c r="O134" s="5" t="s">
        <v>43</v>
      </c>
      <c r="P134" s="5" t="s">
        <v>44</v>
      </c>
    </row>
    <row r="135" spans="1:16" ht="28">
      <c r="A135" s="4">
        <v>45423</v>
      </c>
      <c r="B135" s="5" t="s">
        <v>31</v>
      </c>
      <c r="C135" s="5" t="s">
        <v>32</v>
      </c>
      <c r="D135" s="5" t="s">
        <v>33</v>
      </c>
      <c r="E135" s="5" t="s">
        <v>34</v>
      </c>
      <c r="F135" s="7"/>
      <c r="G135" s="5" t="s">
        <v>35</v>
      </c>
      <c r="H135" s="5" t="s">
        <v>36</v>
      </c>
      <c r="I135" s="5" t="s">
        <v>37</v>
      </c>
      <c r="J135" s="5" t="s">
        <v>38</v>
      </c>
      <c r="K135" s="5" t="s">
        <v>39</v>
      </c>
      <c r="L135" s="5" t="s">
        <v>40</v>
      </c>
      <c r="M135" s="5" t="s">
        <v>41</v>
      </c>
      <c r="N135" s="5" t="s">
        <v>42</v>
      </c>
      <c r="O135" s="5" t="s">
        <v>43</v>
      </c>
      <c r="P135" s="5" t="s">
        <v>44</v>
      </c>
    </row>
    <row r="136" spans="1:16" ht="28">
      <c r="A136" s="4">
        <v>45424</v>
      </c>
      <c r="B136" s="5" t="s">
        <v>31</v>
      </c>
      <c r="C136" s="5" t="s">
        <v>32</v>
      </c>
      <c r="D136" s="5" t="s">
        <v>33</v>
      </c>
      <c r="E136" s="5" t="s">
        <v>34</v>
      </c>
      <c r="F136" s="7"/>
      <c r="G136" s="5" t="s">
        <v>35</v>
      </c>
      <c r="H136" s="5" t="s">
        <v>36</v>
      </c>
      <c r="I136" s="5" t="s">
        <v>37</v>
      </c>
      <c r="J136" s="5" t="s">
        <v>38</v>
      </c>
      <c r="K136" s="5" t="s">
        <v>39</v>
      </c>
      <c r="L136" s="5" t="s">
        <v>40</v>
      </c>
      <c r="M136" s="5" t="s">
        <v>41</v>
      </c>
      <c r="N136" s="5" t="s">
        <v>42</v>
      </c>
      <c r="O136" s="5" t="s">
        <v>43</v>
      </c>
      <c r="P136" s="5" t="s">
        <v>44</v>
      </c>
    </row>
    <row r="137" spans="1:16" ht="28">
      <c r="A137" s="4">
        <v>45425</v>
      </c>
      <c r="B137" s="5" t="s">
        <v>31</v>
      </c>
      <c r="C137" s="5" t="s">
        <v>32</v>
      </c>
      <c r="D137" s="5" t="s">
        <v>33</v>
      </c>
      <c r="E137" s="5" t="s">
        <v>34</v>
      </c>
      <c r="F137" s="7"/>
      <c r="G137" s="5" t="s">
        <v>35</v>
      </c>
      <c r="H137" s="5" t="s">
        <v>36</v>
      </c>
      <c r="I137" s="5" t="s">
        <v>37</v>
      </c>
      <c r="J137" s="5" t="s">
        <v>38</v>
      </c>
      <c r="K137" s="5" t="s">
        <v>39</v>
      </c>
      <c r="L137" s="5" t="s">
        <v>40</v>
      </c>
      <c r="M137" s="5" t="s">
        <v>41</v>
      </c>
      <c r="N137" s="5" t="s">
        <v>42</v>
      </c>
      <c r="O137" s="5" t="s">
        <v>43</v>
      </c>
      <c r="P137" s="5" t="s">
        <v>44</v>
      </c>
    </row>
    <row r="138" spans="1:16" ht="28">
      <c r="A138" s="4">
        <v>45426</v>
      </c>
      <c r="B138" s="5" t="s">
        <v>31</v>
      </c>
      <c r="C138" s="5" t="s">
        <v>32</v>
      </c>
      <c r="D138" s="5" t="s">
        <v>33</v>
      </c>
      <c r="E138" s="5" t="s">
        <v>34</v>
      </c>
      <c r="F138" s="7"/>
      <c r="G138" s="5" t="s">
        <v>35</v>
      </c>
      <c r="H138" s="5" t="s">
        <v>36</v>
      </c>
      <c r="I138" s="5" t="s">
        <v>37</v>
      </c>
      <c r="J138" s="5" t="s">
        <v>38</v>
      </c>
      <c r="K138" s="5" t="s">
        <v>39</v>
      </c>
      <c r="L138" s="5" t="s">
        <v>40</v>
      </c>
      <c r="M138" s="5" t="s">
        <v>41</v>
      </c>
      <c r="N138" s="5" t="s">
        <v>42</v>
      </c>
      <c r="O138" s="5" t="s">
        <v>43</v>
      </c>
      <c r="P138" s="5" t="s">
        <v>44</v>
      </c>
    </row>
    <row r="139" spans="1:16" ht="28">
      <c r="A139" s="4">
        <v>45427</v>
      </c>
      <c r="B139" s="5" t="s">
        <v>31</v>
      </c>
      <c r="C139" s="5" t="s">
        <v>32</v>
      </c>
      <c r="D139" s="5" t="s">
        <v>33</v>
      </c>
      <c r="E139" s="5" t="s">
        <v>34</v>
      </c>
      <c r="F139" s="7"/>
      <c r="G139" s="5" t="s">
        <v>35</v>
      </c>
      <c r="H139" s="5" t="s">
        <v>36</v>
      </c>
      <c r="I139" s="5" t="s">
        <v>37</v>
      </c>
      <c r="J139" s="5" t="s">
        <v>38</v>
      </c>
      <c r="K139" s="5" t="s">
        <v>39</v>
      </c>
      <c r="L139" s="5" t="s">
        <v>40</v>
      </c>
      <c r="M139" s="5" t="s">
        <v>41</v>
      </c>
      <c r="N139" s="5" t="s">
        <v>42</v>
      </c>
      <c r="O139" s="5" t="s">
        <v>43</v>
      </c>
      <c r="P139" s="5" t="s">
        <v>44</v>
      </c>
    </row>
    <row r="140" spans="1:16" ht="28">
      <c r="A140" s="4">
        <v>45428</v>
      </c>
      <c r="B140" s="5" t="s">
        <v>31</v>
      </c>
      <c r="C140" s="5" t="s">
        <v>32</v>
      </c>
      <c r="D140" s="5" t="s">
        <v>33</v>
      </c>
      <c r="E140" s="5" t="s">
        <v>34</v>
      </c>
      <c r="F140" s="7"/>
      <c r="G140" s="5" t="s">
        <v>35</v>
      </c>
      <c r="H140" s="5" t="s">
        <v>36</v>
      </c>
      <c r="I140" s="5" t="s">
        <v>37</v>
      </c>
      <c r="J140" s="5" t="s">
        <v>38</v>
      </c>
      <c r="K140" s="5" t="s">
        <v>39</v>
      </c>
      <c r="L140" s="5" t="s">
        <v>40</v>
      </c>
      <c r="M140" s="5" t="s">
        <v>41</v>
      </c>
      <c r="N140" s="5" t="s">
        <v>42</v>
      </c>
      <c r="O140" s="5" t="s">
        <v>43</v>
      </c>
      <c r="P140" s="5" t="s">
        <v>44</v>
      </c>
    </row>
    <row r="141" spans="1:16" ht="28">
      <c r="A141" s="4">
        <v>45429</v>
      </c>
      <c r="B141" s="5" t="s">
        <v>31</v>
      </c>
      <c r="C141" s="5" t="s">
        <v>32</v>
      </c>
      <c r="D141" s="5" t="s">
        <v>33</v>
      </c>
      <c r="E141" s="5" t="s">
        <v>34</v>
      </c>
      <c r="F141" s="7"/>
      <c r="G141" s="5" t="s">
        <v>35</v>
      </c>
      <c r="H141" s="5" t="s">
        <v>36</v>
      </c>
      <c r="I141" s="5" t="s">
        <v>37</v>
      </c>
      <c r="J141" s="5" t="s">
        <v>38</v>
      </c>
      <c r="K141" s="5" t="s">
        <v>39</v>
      </c>
      <c r="L141" s="5" t="s">
        <v>40</v>
      </c>
      <c r="M141" s="5" t="s">
        <v>41</v>
      </c>
      <c r="N141" s="5" t="s">
        <v>42</v>
      </c>
      <c r="O141" s="5" t="s">
        <v>43</v>
      </c>
      <c r="P141" s="5" t="s">
        <v>44</v>
      </c>
    </row>
    <row r="142" spans="1:16" ht="28">
      <c r="A142" s="4">
        <v>45430</v>
      </c>
      <c r="B142" s="5" t="s">
        <v>31</v>
      </c>
      <c r="C142" s="5" t="s">
        <v>32</v>
      </c>
      <c r="D142" s="5" t="s">
        <v>33</v>
      </c>
      <c r="E142" s="5" t="s">
        <v>34</v>
      </c>
      <c r="F142" s="7"/>
      <c r="G142" s="5" t="s">
        <v>35</v>
      </c>
      <c r="H142" s="5" t="s">
        <v>36</v>
      </c>
      <c r="I142" s="5" t="s">
        <v>37</v>
      </c>
      <c r="J142" s="5" t="s">
        <v>38</v>
      </c>
      <c r="K142" s="5" t="s">
        <v>39</v>
      </c>
      <c r="L142" s="5" t="s">
        <v>40</v>
      </c>
      <c r="M142" s="5" t="s">
        <v>41</v>
      </c>
      <c r="N142" s="5" t="s">
        <v>42</v>
      </c>
      <c r="O142" s="5" t="s">
        <v>43</v>
      </c>
      <c r="P142" s="5" t="s">
        <v>44</v>
      </c>
    </row>
    <row r="143" spans="1:16" ht="28">
      <c r="A143" s="4">
        <v>45431</v>
      </c>
      <c r="B143" s="5" t="s">
        <v>31</v>
      </c>
      <c r="C143" s="5" t="s">
        <v>32</v>
      </c>
      <c r="D143" s="5" t="s">
        <v>33</v>
      </c>
      <c r="E143" s="5" t="s">
        <v>34</v>
      </c>
      <c r="F143" s="7"/>
      <c r="G143" s="5" t="s">
        <v>35</v>
      </c>
      <c r="H143" s="5" t="s">
        <v>36</v>
      </c>
      <c r="I143" s="5" t="s">
        <v>37</v>
      </c>
      <c r="J143" s="5" t="s">
        <v>38</v>
      </c>
      <c r="K143" s="5" t="s">
        <v>39</v>
      </c>
      <c r="L143" s="5" t="s">
        <v>40</v>
      </c>
      <c r="M143" s="5" t="s">
        <v>41</v>
      </c>
      <c r="N143" s="5" t="s">
        <v>42</v>
      </c>
      <c r="O143" s="5" t="s">
        <v>43</v>
      </c>
      <c r="P143" s="5" t="s">
        <v>44</v>
      </c>
    </row>
    <row r="144" spans="1:16" ht="28">
      <c r="A144" s="4">
        <v>45432</v>
      </c>
      <c r="B144" s="5" t="s">
        <v>31</v>
      </c>
      <c r="C144" s="5" t="s">
        <v>32</v>
      </c>
      <c r="D144" s="5" t="s">
        <v>33</v>
      </c>
      <c r="E144" s="5" t="s">
        <v>34</v>
      </c>
      <c r="F144" s="7"/>
      <c r="G144" s="5" t="s">
        <v>35</v>
      </c>
      <c r="H144" s="5" t="s">
        <v>36</v>
      </c>
      <c r="I144" s="5" t="s">
        <v>37</v>
      </c>
      <c r="J144" s="5" t="s">
        <v>38</v>
      </c>
      <c r="K144" s="5" t="s">
        <v>39</v>
      </c>
      <c r="L144" s="5" t="s">
        <v>40</v>
      </c>
      <c r="M144" s="5" t="s">
        <v>41</v>
      </c>
      <c r="N144" s="5" t="s">
        <v>42</v>
      </c>
      <c r="O144" s="5" t="s">
        <v>43</v>
      </c>
      <c r="P144" s="5" t="s">
        <v>44</v>
      </c>
    </row>
    <row r="145" spans="1:16" ht="28">
      <c r="A145" s="4">
        <v>45433</v>
      </c>
      <c r="B145" s="5" t="s">
        <v>31</v>
      </c>
      <c r="C145" s="5" t="s">
        <v>32</v>
      </c>
      <c r="D145" s="5" t="s">
        <v>33</v>
      </c>
      <c r="E145" s="5" t="s">
        <v>34</v>
      </c>
      <c r="F145" s="7"/>
      <c r="G145" s="5" t="s">
        <v>35</v>
      </c>
      <c r="H145" s="5" t="s">
        <v>36</v>
      </c>
      <c r="I145" s="5" t="s">
        <v>37</v>
      </c>
      <c r="J145" s="5" t="s">
        <v>38</v>
      </c>
      <c r="K145" s="5" t="s">
        <v>39</v>
      </c>
      <c r="L145" s="5" t="s">
        <v>40</v>
      </c>
      <c r="M145" s="5" t="s">
        <v>41</v>
      </c>
      <c r="N145" s="5" t="s">
        <v>42</v>
      </c>
      <c r="O145" s="5" t="s">
        <v>43</v>
      </c>
      <c r="P145" s="5" t="s">
        <v>44</v>
      </c>
    </row>
    <row r="146" spans="1:16" ht="28">
      <c r="A146" s="4">
        <v>45434</v>
      </c>
      <c r="B146" s="5" t="s">
        <v>31</v>
      </c>
      <c r="C146" s="5" t="s">
        <v>32</v>
      </c>
      <c r="D146" s="5" t="s">
        <v>33</v>
      </c>
      <c r="E146" s="5" t="s">
        <v>34</v>
      </c>
      <c r="F146" s="7"/>
      <c r="G146" s="5" t="s">
        <v>35</v>
      </c>
      <c r="H146" s="5" t="s">
        <v>36</v>
      </c>
      <c r="I146" s="5" t="s">
        <v>37</v>
      </c>
      <c r="J146" s="5" t="s">
        <v>38</v>
      </c>
      <c r="K146" s="5" t="s">
        <v>39</v>
      </c>
      <c r="L146" s="5" t="s">
        <v>40</v>
      </c>
      <c r="M146" s="5" t="s">
        <v>41</v>
      </c>
      <c r="N146" s="5" t="s">
        <v>42</v>
      </c>
      <c r="O146" s="5" t="s">
        <v>43</v>
      </c>
      <c r="P146" s="5" t="s">
        <v>44</v>
      </c>
    </row>
    <row r="147" spans="1:16" ht="28">
      <c r="A147" s="4">
        <v>45435</v>
      </c>
      <c r="B147" s="5" t="s">
        <v>31</v>
      </c>
      <c r="C147" s="5" t="s">
        <v>32</v>
      </c>
      <c r="D147" s="5" t="s">
        <v>33</v>
      </c>
      <c r="E147" s="5" t="s">
        <v>34</v>
      </c>
      <c r="F147" s="7"/>
      <c r="G147" s="5" t="s">
        <v>35</v>
      </c>
      <c r="H147" s="5" t="s">
        <v>36</v>
      </c>
      <c r="I147" s="5" t="s">
        <v>37</v>
      </c>
      <c r="J147" s="5" t="s">
        <v>38</v>
      </c>
      <c r="K147" s="5" t="s">
        <v>39</v>
      </c>
      <c r="L147" s="5" t="s">
        <v>40</v>
      </c>
      <c r="M147" s="5" t="s">
        <v>41</v>
      </c>
      <c r="N147" s="5" t="s">
        <v>42</v>
      </c>
      <c r="O147" s="5" t="s">
        <v>43</v>
      </c>
      <c r="P147" s="5" t="s">
        <v>44</v>
      </c>
    </row>
    <row r="148" spans="1:16" ht="28">
      <c r="A148" s="4">
        <v>45436</v>
      </c>
      <c r="B148" s="5" t="s">
        <v>31</v>
      </c>
      <c r="C148" s="5" t="s">
        <v>32</v>
      </c>
      <c r="D148" s="5" t="s">
        <v>33</v>
      </c>
      <c r="E148" s="5" t="s">
        <v>34</v>
      </c>
      <c r="F148" s="7"/>
      <c r="G148" s="5" t="s">
        <v>35</v>
      </c>
      <c r="H148" s="5" t="s">
        <v>36</v>
      </c>
      <c r="I148" s="5" t="s">
        <v>37</v>
      </c>
      <c r="J148" s="5" t="s">
        <v>38</v>
      </c>
      <c r="K148" s="5" t="s">
        <v>39</v>
      </c>
      <c r="L148" s="5" t="s">
        <v>40</v>
      </c>
      <c r="M148" s="5" t="s">
        <v>41</v>
      </c>
      <c r="N148" s="5" t="s">
        <v>42</v>
      </c>
      <c r="O148" s="5" t="s">
        <v>43</v>
      </c>
      <c r="P148" s="5" t="s">
        <v>44</v>
      </c>
    </row>
    <row r="149" spans="1:16" ht="28">
      <c r="A149" s="4">
        <v>45437</v>
      </c>
      <c r="B149" s="5" t="s">
        <v>31</v>
      </c>
      <c r="C149" s="5" t="s">
        <v>32</v>
      </c>
      <c r="D149" s="5" t="s">
        <v>33</v>
      </c>
      <c r="E149" s="5" t="s">
        <v>34</v>
      </c>
      <c r="F149" s="7"/>
      <c r="G149" s="5" t="s">
        <v>35</v>
      </c>
      <c r="H149" s="5" t="s">
        <v>36</v>
      </c>
      <c r="I149" s="5" t="s">
        <v>37</v>
      </c>
      <c r="J149" s="5" t="s">
        <v>38</v>
      </c>
      <c r="K149" s="5" t="s">
        <v>39</v>
      </c>
      <c r="L149" s="5" t="s">
        <v>40</v>
      </c>
      <c r="M149" s="5" t="s">
        <v>41</v>
      </c>
      <c r="N149" s="5" t="s">
        <v>42</v>
      </c>
      <c r="O149" s="5" t="s">
        <v>43</v>
      </c>
      <c r="P149" s="5" t="s">
        <v>44</v>
      </c>
    </row>
    <row r="150" spans="1:16" ht="28">
      <c r="A150" s="4">
        <v>45438</v>
      </c>
      <c r="B150" s="5" t="s">
        <v>31</v>
      </c>
      <c r="C150" s="5" t="s">
        <v>32</v>
      </c>
      <c r="D150" s="5" t="s">
        <v>33</v>
      </c>
      <c r="E150" s="5" t="s">
        <v>34</v>
      </c>
      <c r="F150" s="7"/>
      <c r="G150" s="5" t="s">
        <v>35</v>
      </c>
      <c r="H150" s="5" t="s">
        <v>36</v>
      </c>
      <c r="I150" s="5" t="s">
        <v>37</v>
      </c>
      <c r="J150" s="5" t="s">
        <v>38</v>
      </c>
      <c r="K150" s="5" t="s">
        <v>39</v>
      </c>
      <c r="L150" s="5" t="s">
        <v>40</v>
      </c>
      <c r="M150" s="5" t="s">
        <v>41</v>
      </c>
      <c r="N150" s="5" t="s">
        <v>42</v>
      </c>
      <c r="O150" s="5" t="s">
        <v>43</v>
      </c>
      <c r="P150" s="5" t="s">
        <v>44</v>
      </c>
    </row>
    <row r="151" spans="1:16" ht="28">
      <c r="A151" s="4">
        <v>45439</v>
      </c>
      <c r="B151" s="5" t="s">
        <v>31</v>
      </c>
      <c r="C151" s="5" t="s">
        <v>32</v>
      </c>
      <c r="D151" s="5" t="s">
        <v>33</v>
      </c>
      <c r="E151" s="5" t="s">
        <v>34</v>
      </c>
      <c r="F151" s="7"/>
      <c r="G151" s="5" t="s">
        <v>35</v>
      </c>
      <c r="H151" s="5" t="s">
        <v>36</v>
      </c>
      <c r="I151" s="5" t="s">
        <v>37</v>
      </c>
      <c r="J151" s="5" t="s">
        <v>38</v>
      </c>
      <c r="K151" s="5" t="s">
        <v>39</v>
      </c>
      <c r="L151" s="5" t="s">
        <v>40</v>
      </c>
      <c r="M151" s="5" t="s">
        <v>41</v>
      </c>
      <c r="N151" s="5" t="s">
        <v>42</v>
      </c>
      <c r="O151" s="5" t="s">
        <v>43</v>
      </c>
      <c r="P151" s="5" t="s">
        <v>44</v>
      </c>
    </row>
    <row r="152" spans="1:16" ht="28">
      <c r="A152" s="4">
        <v>45440</v>
      </c>
      <c r="B152" s="5" t="s">
        <v>31</v>
      </c>
      <c r="C152" s="5" t="s">
        <v>32</v>
      </c>
      <c r="D152" s="5" t="s">
        <v>33</v>
      </c>
      <c r="E152" s="5" t="s">
        <v>34</v>
      </c>
      <c r="F152" s="7"/>
      <c r="G152" s="5" t="s">
        <v>35</v>
      </c>
      <c r="H152" s="5" t="s">
        <v>36</v>
      </c>
      <c r="I152" s="5" t="s">
        <v>37</v>
      </c>
      <c r="J152" s="5" t="s">
        <v>38</v>
      </c>
      <c r="K152" s="5" t="s">
        <v>39</v>
      </c>
      <c r="L152" s="5" t="s">
        <v>40</v>
      </c>
      <c r="M152" s="5" t="s">
        <v>41</v>
      </c>
      <c r="N152" s="5" t="s">
        <v>42</v>
      </c>
      <c r="O152" s="5" t="s">
        <v>43</v>
      </c>
      <c r="P152" s="5" t="s">
        <v>44</v>
      </c>
    </row>
    <row r="153" spans="1:16" ht="28">
      <c r="A153" s="4">
        <v>45441</v>
      </c>
      <c r="B153" s="5" t="s">
        <v>31</v>
      </c>
      <c r="C153" s="5" t="s">
        <v>32</v>
      </c>
      <c r="D153" s="5" t="s">
        <v>33</v>
      </c>
      <c r="E153" s="5" t="s">
        <v>34</v>
      </c>
      <c r="F153" s="7"/>
      <c r="G153" s="5" t="s">
        <v>35</v>
      </c>
      <c r="H153" s="5" t="s">
        <v>36</v>
      </c>
      <c r="I153" s="5" t="s">
        <v>37</v>
      </c>
      <c r="J153" s="5" t="s">
        <v>38</v>
      </c>
      <c r="K153" s="5" t="s">
        <v>39</v>
      </c>
      <c r="L153" s="5" t="s">
        <v>40</v>
      </c>
      <c r="M153" s="5" t="s">
        <v>41</v>
      </c>
      <c r="N153" s="5" t="s">
        <v>42</v>
      </c>
      <c r="O153" s="5" t="s">
        <v>43</v>
      </c>
      <c r="P153" s="5" t="s">
        <v>44</v>
      </c>
    </row>
    <row r="154" spans="1:16" ht="28">
      <c r="A154" s="4">
        <v>45442</v>
      </c>
      <c r="B154" s="5" t="s">
        <v>31</v>
      </c>
      <c r="C154" s="5" t="s">
        <v>32</v>
      </c>
      <c r="D154" s="5" t="s">
        <v>33</v>
      </c>
      <c r="E154" s="5" t="s">
        <v>34</v>
      </c>
      <c r="F154" s="7"/>
      <c r="G154" s="5" t="s">
        <v>35</v>
      </c>
      <c r="H154" s="5" t="s">
        <v>36</v>
      </c>
      <c r="I154" s="5" t="s">
        <v>37</v>
      </c>
      <c r="J154" s="5" t="s">
        <v>38</v>
      </c>
      <c r="K154" s="5" t="s">
        <v>39</v>
      </c>
      <c r="L154" s="5" t="s">
        <v>40</v>
      </c>
      <c r="M154" s="5" t="s">
        <v>41</v>
      </c>
      <c r="N154" s="5" t="s">
        <v>42</v>
      </c>
      <c r="O154" s="5" t="s">
        <v>43</v>
      </c>
      <c r="P154" s="5" t="s">
        <v>44</v>
      </c>
    </row>
    <row r="155" spans="1:16" ht="28">
      <c r="A155" s="4">
        <v>45443</v>
      </c>
      <c r="B155" s="5" t="s">
        <v>31</v>
      </c>
      <c r="C155" s="5" t="s">
        <v>32</v>
      </c>
      <c r="D155" s="5" t="s">
        <v>33</v>
      </c>
      <c r="E155" s="5" t="s">
        <v>34</v>
      </c>
      <c r="F155" s="7"/>
      <c r="G155" s="5" t="s">
        <v>35</v>
      </c>
      <c r="H155" s="5" t="s">
        <v>36</v>
      </c>
      <c r="I155" s="5" t="s">
        <v>37</v>
      </c>
      <c r="J155" s="5" t="s">
        <v>38</v>
      </c>
      <c r="K155" s="5" t="s">
        <v>39</v>
      </c>
      <c r="L155" s="5" t="s">
        <v>40</v>
      </c>
      <c r="M155" s="5" t="s">
        <v>41</v>
      </c>
      <c r="N155" s="5" t="s">
        <v>42</v>
      </c>
      <c r="O155" s="5" t="s">
        <v>43</v>
      </c>
      <c r="P155" s="5" t="s">
        <v>44</v>
      </c>
    </row>
    <row r="156" spans="1:16" ht="28">
      <c r="A156" s="4">
        <v>45444</v>
      </c>
      <c r="B156" s="5" t="s">
        <v>31</v>
      </c>
      <c r="C156" s="5" t="s">
        <v>32</v>
      </c>
      <c r="D156" s="5" t="s">
        <v>33</v>
      </c>
      <c r="E156" s="5" t="s">
        <v>34</v>
      </c>
      <c r="F156" s="7"/>
      <c r="G156" s="5" t="s">
        <v>35</v>
      </c>
      <c r="H156" s="5" t="s">
        <v>36</v>
      </c>
      <c r="I156" s="5" t="s">
        <v>37</v>
      </c>
      <c r="J156" s="5" t="s">
        <v>38</v>
      </c>
      <c r="K156" s="5" t="s">
        <v>39</v>
      </c>
      <c r="L156" s="5" t="s">
        <v>40</v>
      </c>
      <c r="M156" s="5" t="s">
        <v>41</v>
      </c>
      <c r="N156" s="5" t="s">
        <v>42</v>
      </c>
      <c r="O156" s="5" t="s">
        <v>43</v>
      </c>
      <c r="P156" s="5" t="s">
        <v>44</v>
      </c>
    </row>
    <row r="157" spans="1:16" ht="28">
      <c r="A157" s="4">
        <v>45445</v>
      </c>
      <c r="B157" s="5" t="s">
        <v>31</v>
      </c>
      <c r="C157" s="5" t="s">
        <v>32</v>
      </c>
      <c r="D157" s="5" t="s">
        <v>33</v>
      </c>
      <c r="E157" s="5" t="s">
        <v>34</v>
      </c>
      <c r="F157" s="7"/>
      <c r="G157" s="5" t="s">
        <v>35</v>
      </c>
      <c r="H157" s="5" t="s">
        <v>36</v>
      </c>
      <c r="I157" s="5" t="s">
        <v>37</v>
      </c>
      <c r="J157" s="5" t="s">
        <v>38</v>
      </c>
      <c r="K157" s="5" t="s">
        <v>39</v>
      </c>
      <c r="L157" s="5" t="s">
        <v>40</v>
      </c>
      <c r="M157" s="5" t="s">
        <v>41</v>
      </c>
      <c r="N157" s="5" t="s">
        <v>42</v>
      </c>
      <c r="O157" s="5" t="s">
        <v>43</v>
      </c>
      <c r="P157" s="5" t="s">
        <v>44</v>
      </c>
    </row>
    <row r="158" spans="1:16" ht="28">
      <c r="A158" s="4">
        <v>45446</v>
      </c>
      <c r="B158" s="5" t="s">
        <v>31</v>
      </c>
      <c r="C158" s="5" t="s">
        <v>32</v>
      </c>
      <c r="D158" s="5" t="s">
        <v>33</v>
      </c>
      <c r="E158" s="5" t="s">
        <v>34</v>
      </c>
      <c r="F158" s="7"/>
      <c r="G158" s="5" t="s">
        <v>35</v>
      </c>
      <c r="H158" s="5" t="s">
        <v>36</v>
      </c>
      <c r="I158" s="5" t="s">
        <v>37</v>
      </c>
      <c r="J158" s="5" t="s">
        <v>38</v>
      </c>
      <c r="K158" s="5" t="s">
        <v>39</v>
      </c>
      <c r="L158" s="5" t="s">
        <v>40</v>
      </c>
      <c r="M158" s="5" t="s">
        <v>41</v>
      </c>
      <c r="N158" s="5" t="s">
        <v>42</v>
      </c>
      <c r="O158" s="5" t="s">
        <v>43</v>
      </c>
      <c r="P158" s="5" t="s">
        <v>44</v>
      </c>
    </row>
    <row r="159" spans="1:16" ht="28">
      <c r="A159" s="4">
        <v>45447</v>
      </c>
      <c r="B159" s="5" t="s">
        <v>31</v>
      </c>
      <c r="C159" s="5" t="s">
        <v>32</v>
      </c>
      <c r="D159" s="5" t="s">
        <v>33</v>
      </c>
      <c r="E159" s="5" t="s">
        <v>34</v>
      </c>
      <c r="F159" s="7"/>
      <c r="G159" s="5" t="s">
        <v>35</v>
      </c>
      <c r="H159" s="5" t="s">
        <v>36</v>
      </c>
      <c r="I159" s="5" t="s">
        <v>37</v>
      </c>
      <c r="J159" s="5" t="s">
        <v>38</v>
      </c>
      <c r="K159" s="5" t="s">
        <v>39</v>
      </c>
      <c r="L159" s="5" t="s">
        <v>40</v>
      </c>
      <c r="M159" s="5" t="s">
        <v>41</v>
      </c>
      <c r="N159" s="5" t="s">
        <v>42</v>
      </c>
      <c r="O159" s="5" t="s">
        <v>43</v>
      </c>
      <c r="P159" s="5" t="s">
        <v>44</v>
      </c>
    </row>
    <row r="160" spans="1:16" ht="28">
      <c r="A160" s="4">
        <v>45448</v>
      </c>
      <c r="B160" s="5" t="s">
        <v>31</v>
      </c>
      <c r="C160" s="5" t="s">
        <v>32</v>
      </c>
      <c r="D160" s="5" t="s">
        <v>33</v>
      </c>
      <c r="E160" s="5" t="s">
        <v>34</v>
      </c>
      <c r="F160" s="7"/>
      <c r="G160" s="5" t="s">
        <v>35</v>
      </c>
      <c r="H160" s="5" t="s">
        <v>36</v>
      </c>
      <c r="I160" s="5" t="s">
        <v>37</v>
      </c>
      <c r="J160" s="5" t="s">
        <v>38</v>
      </c>
      <c r="K160" s="5" t="s">
        <v>39</v>
      </c>
      <c r="L160" s="5" t="s">
        <v>40</v>
      </c>
      <c r="M160" s="5" t="s">
        <v>41</v>
      </c>
      <c r="N160" s="5" t="s">
        <v>42</v>
      </c>
      <c r="O160" s="5" t="s">
        <v>43</v>
      </c>
      <c r="P160" s="5" t="s">
        <v>44</v>
      </c>
    </row>
    <row r="161" spans="1:16" ht="28">
      <c r="A161" s="4">
        <v>45449</v>
      </c>
      <c r="B161" s="5" t="s">
        <v>31</v>
      </c>
      <c r="C161" s="5" t="s">
        <v>32</v>
      </c>
      <c r="D161" s="5" t="s">
        <v>33</v>
      </c>
      <c r="E161" s="5" t="s">
        <v>34</v>
      </c>
      <c r="F161" s="7"/>
      <c r="G161" s="5" t="s">
        <v>35</v>
      </c>
      <c r="H161" s="5" t="s">
        <v>36</v>
      </c>
      <c r="I161" s="5" t="s">
        <v>37</v>
      </c>
      <c r="J161" s="5" t="s">
        <v>38</v>
      </c>
      <c r="K161" s="5" t="s">
        <v>39</v>
      </c>
      <c r="L161" s="5" t="s">
        <v>40</v>
      </c>
      <c r="M161" s="5" t="s">
        <v>41</v>
      </c>
      <c r="N161" s="5" t="s">
        <v>42</v>
      </c>
      <c r="O161" s="5" t="s">
        <v>43</v>
      </c>
      <c r="P161" s="5" t="s">
        <v>44</v>
      </c>
    </row>
    <row r="162" spans="1:16" ht="28">
      <c r="A162" s="4">
        <v>45450</v>
      </c>
      <c r="B162" s="5" t="s">
        <v>31</v>
      </c>
      <c r="C162" s="5" t="s">
        <v>32</v>
      </c>
      <c r="D162" s="5" t="s">
        <v>33</v>
      </c>
      <c r="E162" s="5" t="s">
        <v>34</v>
      </c>
      <c r="F162" s="7"/>
      <c r="G162" s="5" t="s">
        <v>35</v>
      </c>
      <c r="H162" s="5" t="s">
        <v>36</v>
      </c>
      <c r="I162" s="5" t="s">
        <v>37</v>
      </c>
      <c r="J162" s="5" t="s">
        <v>38</v>
      </c>
      <c r="K162" s="5" t="s">
        <v>39</v>
      </c>
      <c r="L162" s="5" t="s">
        <v>40</v>
      </c>
      <c r="M162" s="5" t="s">
        <v>41</v>
      </c>
      <c r="N162" s="5" t="s">
        <v>42</v>
      </c>
      <c r="O162" s="5" t="s">
        <v>43</v>
      </c>
      <c r="P162" s="5" t="s">
        <v>44</v>
      </c>
    </row>
    <row r="163" spans="1:16" ht="28">
      <c r="A163" s="4">
        <v>45451</v>
      </c>
      <c r="B163" s="5" t="s">
        <v>31</v>
      </c>
      <c r="C163" s="5" t="s">
        <v>32</v>
      </c>
      <c r="D163" s="5" t="s">
        <v>33</v>
      </c>
      <c r="E163" s="5" t="s">
        <v>34</v>
      </c>
      <c r="F163" s="7"/>
      <c r="G163" s="5" t="s">
        <v>35</v>
      </c>
      <c r="H163" s="5" t="s">
        <v>36</v>
      </c>
      <c r="I163" s="5" t="s">
        <v>37</v>
      </c>
      <c r="J163" s="5" t="s">
        <v>38</v>
      </c>
      <c r="K163" s="5" t="s">
        <v>39</v>
      </c>
      <c r="L163" s="5" t="s">
        <v>40</v>
      </c>
      <c r="M163" s="5" t="s">
        <v>41</v>
      </c>
      <c r="N163" s="5" t="s">
        <v>42</v>
      </c>
      <c r="O163" s="5" t="s">
        <v>43</v>
      </c>
      <c r="P163" s="5" t="s">
        <v>44</v>
      </c>
    </row>
    <row r="164" spans="1:16" ht="28">
      <c r="A164" s="4">
        <v>45452</v>
      </c>
      <c r="B164" s="5" t="s">
        <v>31</v>
      </c>
      <c r="C164" s="5" t="s">
        <v>32</v>
      </c>
      <c r="D164" s="5" t="s">
        <v>33</v>
      </c>
      <c r="E164" s="5" t="s">
        <v>34</v>
      </c>
      <c r="F164" s="7"/>
      <c r="G164" s="5" t="s">
        <v>35</v>
      </c>
      <c r="H164" s="5" t="s">
        <v>36</v>
      </c>
      <c r="I164" s="5" t="s">
        <v>37</v>
      </c>
      <c r="J164" s="5" t="s">
        <v>38</v>
      </c>
      <c r="K164" s="5" t="s">
        <v>39</v>
      </c>
      <c r="L164" s="5" t="s">
        <v>40</v>
      </c>
      <c r="M164" s="5" t="s">
        <v>41</v>
      </c>
      <c r="N164" s="5" t="s">
        <v>42</v>
      </c>
      <c r="O164" s="5" t="s">
        <v>43</v>
      </c>
      <c r="P164" s="5" t="s">
        <v>44</v>
      </c>
    </row>
    <row r="165" spans="1:16" ht="28">
      <c r="A165" s="4">
        <v>45453</v>
      </c>
      <c r="B165" s="5" t="s">
        <v>31</v>
      </c>
      <c r="C165" s="5" t="s">
        <v>32</v>
      </c>
      <c r="D165" s="5" t="s">
        <v>33</v>
      </c>
      <c r="E165" s="5" t="s">
        <v>34</v>
      </c>
      <c r="F165" s="7"/>
      <c r="G165" s="5" t="s">
        <v>35</v>
      </c>
      <c r="H165" s="5" t="s">
        <v>36</v>
      </c>
      <c r="I165" s="5" t="s">
        <v>37</v>
      </c>
      <c r="J165" s="5" t="s">
        <v>38</v>
      </c>
      <c r="K165" s="5" t="s">
        <v>39</v>
      </c>
      <c r="L165" s="5" t="s">
        <v>40</v>
      </c>
      <c r="M165" s="5" t="s">
        <v>41</v>
      </c>
      <c r="N165" s="5" t="s">
        <v>42</v>
      </c>
      <c r="O165" s="5" t="s">
        <v>43</v>
      </c>
      <c r="P165" s="5" t="s">
        <v>44</v>
      </c>
    </row>
    <row r="166" spans="1:16" ht="28">
      <c r="A166" s="4">
        <v>45454</v>
      </c>
      <c r="B166" s="5" t="s">
        <v>31</v>
      </c>
      <c r="C166" s="5" t="s">
        <v>32</v>
      </c>
      <c r="D166" s="5" t="s">
        <v>33</v>
      </c>
      <c r="E166" s="5" t="s">
        <v>34</v>
      </c>
      <c r="F166" s="7"/>
      <c r="G166" s="5" t="s">
        <v>35</v>
      </c>
      <c r="H166" s="5" t="s">
        <v>36</v>
      </c>
      <c r="I166" s="5" t="s">
        <v>37</v>
      </c>
      <c r="J166" s="5" t="s">
        <v>38</v>
      </c>
      <c r="K166" s="5" t="s">
        <v>39</v>
      </c>
      <c r="L166" s="5" t="s">
        <v>40</v>
      </c>
      <c r="M166" s="5" t="s">
        <v>41</v>
      </c>
      <c r="N166" s="5" t="s">
        <v>42</v>
      </c>
      <c r="O166" s="5" t="s">
        <v>43</v>
      </c>
      <c r="P166" s="5" t="s">
        <v>44</v>
      </c>
    </row>
    <row r="167" spans="1:16" ht="28">
      <c r="A167" s="4">
        <v>45455</v>
      </c>
      <c r="B167" s="5" t="s">
        <v>31</v>
      </c>
      <c r="C167" s="5" t="s">
        <v>32</v>
      </c>
      <c r="D167" s="5" t="s">
        <v>33</v>
      </c>
      <c r="E167" s="5" t="s">
        <v>34</v>
      </c>
      <c r="F167" s="7"/>
      <c r="G167" s="5" t="s">
        <v>35</v>
      </c>
      <c r="H167" s="5" t="s">
        <v>36</v>
      </c>
      <c r="I167" s="5" t="s">
        <v>37</v>
      </c>
      <c r="J167" s="5" t="s">
        <v>38</v>
      </c>
      <c r="K167" s="5" t="s">
        <v>39</v>
      </c>
      <c r="L167" s="5" t="s">
        <v>40</v>
      </c>
      <c r="M167" s="5" t="s">
        <v>41</v>
      </c>
      <c r="N167" s="5" t="s">
        <v>42</v>
      </c>
      <c r="O167" s="5" t="s">
        <v>43</v>
      </c>
      <c r="P167" s="5" t="s">
        <v>44</v>
      </c>
    </row>
    <row r="168" spans="1:16" ht="28">
      <c r="A168" s="4">
        <v>45456</v>
      </c>
      <c r="B168" s="5" t="s">
        <v>31</v>
      </c>
      <c r="C168" s="5" t="s">
        <v>32</v>
      </c>
      <c r="D168" s="5" t="s">
        <v>33</v>
      </c>
      <c r="E168" s="5" t="s">
        <v>34</v>
      </c>
      <c r="F168" s="7"/>
      <c r="G168" s="5" t="s">
        <v>35</v>
      </c>
      <c r="H168" s="5" t="s">
        <v>36</v>
      </c>
      <c r="I168" s="5" t="s">
        <v>37</v>
      </c>
      <c r="J168" s="5" t="s">
        <v>38</v>
      </c>
      <c r="K168" s="5" t="s">
        <v>39</v>
      </c>
      <c r="L168" s="5" t="s">
        <v>40</v>
      </c>
      <c r="M168" s="5" t="s">
        <v>41</v>
      </c>
      <c r="N168" s="5" t="s">
        <v>42</v>
      </c>
      <c r="O168" s="5" t="s">
        <v>43</v>
      </c>
      <c r="P168" s="5" t="s">
        <v>44</v>
      </c>
    </row>
    <row r="169" spans="1:16" ht="28">
      <c r="A169" s="4">
        <v>45457</v>
      </c>
      <c r="B169" s="5" t="s">
        <v>31</v>
      </c>
      <c r="C169" s="5" t="s">
        <v>32</v>
      </c>
      <c r="D169" s="5" t="s">
        <v>33</v>
      </c>
      <c r="E169" s="5" t="s">
        <v>34</v>
      </c>
      <c r="F169" s="7"/>
      <c r="G169" s="5" t="s">
        <v>35</v>
      </c>
      <c r="H169" s="5" t="s">
        <v>36</v>
      </c>
      <c r="I169" s="5" t="s">
        <v>37</v>
      </c>
      <c r="J169" s="5" t="s">
        <v>38</v>
      </c>
      <c r="K169" s="5" t="s">
        <v>39</v>
      </c>
      <c r="L169" s="5" t="s">
        <v>40</v>
      </c>
      <c r="M169" s="5" t="s">
        <v>41</v>
      </c>
      <c r="N169" s="5" t="s">
        <v>42</v>
      </c>
      <c r="O169" s="5" t="s">
        <v>43</v>
      </c>
      <c r="P169" s="5" t="s">
        <v>44</v>
      </c>
    </row>
    <row r="170" spans="1:16" ht="28">
      <c r="A170" s="4">
        <v>45458</v>
      </c>
      <c r="B170" s="5" t="s">
        <v>31</v>
      </c>
      <c r="C170" s="5" t="s">
        <v>32</v>
      </c>
      <c r="D170" s="5" t="s">
        <v>33</v>
      </c>
      <c r="E170" s="5" t="s">
        <v>34</v>
      </c>
      <c r="F170" s="7"/>
      <c r="G170" s="5" t="s">
        <v>35</v>
      </c>
      <c r="H170" s="5" t="s">
        <v>36</v>
      </c>
      <c r="I170" s="5" t="s">
        <v>37</v>
      </c>
      <c r="J170" s="5" t="s">
        <v>38</v>
      </c>
      <c r="K170" s="5" t="s">
        <v>39</v>
      </c>
      <c r="L170" s="5" t="s">
        <v>40</v>
      </c>
      <c r="M170" s="5" t="s">
        <v>41</v>
      </c>
      <c r="N170" s="5" t="s">
        <v>42</v>
      </c>
      <c r="O170" s="5" t="s">
        <v>43</v>
      </c>
      <c r="P170" s="5" t="s">
        <v>44</v>
      </c>
    </row>
    <row r="171" spans="1:16" ht="28">
      <c r="A171" s="4">
        <v>45459</v>
      </c>
      <c r="B171" s="5" t="s">
        <v>31</v>
      </c>
      <c r="C171" s="5" t="s">
        <v>32</v>
      </c>
      <c r="D171" s="5" t="s">
        <v>33</v>
      </c>
      <c r="E171" s="5" t="s">
        <v>34</v>
      </c>
      <c r="F171" s="7"/>
      <c r="G171" s="5" t="s">
        <v>35</v>
      </c>
      <c r="H171" s="5" t="s">
        <v>36</v>
      </c>
      <c r="I171" s="5" t="s">
        <v>37</v>
      </c>
      <c r="J171" s="5" t="s">
        <v>38</v>
      </c>
      <c r="K171" s="5" t="s">
        <v>39</v>
      </c>
      <c r="L171" s="5" t="s">
        <v>40</v>
      </c>
      <c r="M171" s="5" t="s">
        <v>41</v>
      </c>
      <c r="N171" s="5" t="s">
        <v>42</v>
      </c>
      <c r="O171" s="5" t="s">
        <v>43</v>
      </c>
      <c r="P171" s="5" t="s">
        <v>44</v>
      </c>
    </row>
    <row r="172" spans="1:16" ht="28">
      <c r="A172" s="4">
        <v>45460</v>
      </c>
      <c r="B172" s="5" t="s">
        <v>31</v>
      </c>
      <c r="C172" s="5" t="s">
        <v>32</v>
      </c>
      <c r="D172" s="5" t="s">
        <v>33</v>
      </c>
      <c r="E172" s="5" t="s">
        <v>34</v>
      </c>
      <c r="F172" s="7"/>
      <c r="G172" s="5" t="s">
        <v>35</v>
      </c>
      <c r="H172" s="5" t="s">
        <v>36</v>
      </c>
      <c r="I172" s="5" t="s">
        <v>37</v>
      </c>
      <c r="J172" s="5" t="s">
        <v>38</v>
      </c>
      <c r="K172" s="5" t="s">
        <v>39</v>
      </c>
      <c r="L172" s="5" t="s">
        <v>40</v>
      </c>
      <c r="M172" s="5" t="s">
        <v>41</v>
      </c>
      <c r="N172" s="5" t="s">
        <v>42</v>
      </c>
      <c r="O172" s="5" t="s">
        <v>43</v>
      </c>
      <c r="P172" s="5" t="s">
        <v>44</v>
      </c>
    </row>
    <row r="173" spans="1:16" ht="28">
      <c r="A173" s="4">
        <v>45461</v>
      </c>
      <c r="B173" s="5" t="s">
        <v>31</v>
      </c>
      <c r="C173" s="5" t="s">
        <v>32</v>
      </c>
      <c r="D173" s="5" t="s">
        <v>33</v>
      </c>
      <c r="E173" s="5" t="s">
        <v>34</v>
      </c>
      <c r="F173" s="7"/>
      <c r="G173" s="5" t="s">
        <v>35</v>
      </c>
      <c r="H173" s="5" t="s">
        <v>36</v>
      </c>
      <c r="I173" s="5" t="s">
        <v>37</v>
      </c>
      <c r="J173" s="5" t="s">
        <v>38</v>
      </c>
      <c r="K173" s="5" t="s">
        <v>39</v>
      </c>
      <c r="L173" s="5" t="s">
        <v>40</v>
      </c>
      <c r="M173" s="5" t="s">
        <v>41</v>
      </c>
      <c r="N173" s="5" t="s">
        <v>42</v>
      </c>
      <c r="O173" s="5" t="s">
        <v>43</v>
      </c>
      <c r="P173" s="5" t="s">
        <v>44</v>
      </c>
    </row>
    <row r="174" spans="1:16" ht="28">
      <c r="A174" s="4">
        <v>45462</v>
      </c>
      <c r="B174" s="5" t="s">
        <v>31</v>
      </c>
      <c r="C174" s="5" t="s">
        <v>32</v>
      </c>
      <c r="D174" s="5" t="s">
        <v>33</v>
      </c>
      <c r="E174" s="5" t="s">
        <v>34</v>
      </c>
      <c r="F174" s="7"/>
      <c r="G174" s="5" t="s">
        <v>35</v>
      </c>
      <c r="H174" s="5" t="s">
        <v>36</v>
      </c>
      <c r="I174" s="5" t="s">
        <v>37</v>
      </c>
      <c r="J174" s="5" t="s">
        <v>38</v>
      </c>
      <c r="K174" s="5" t="s">
        <v>39</v>
      </c>
      <c r="L174" s="5" t="s">
        <v>40</v>
      </c>
      <c r="M174" s="5" t="s">
        <v>41</v>
      </c>
      <c r="N174" s="5" t="s">
        <v>42</v>
      </c>
      <c r="O174" s="5" t="s">
        <v>43</v>
      </c>
      <c r="P174" s="5" t="s">
        <v>44</v>
      </c>
    </row>
    <row r="175" spans="1:16" ht="28">
      <c r="A175" s="4">
        <v>45463</v>
      </c>
      <c r="B175" s="5" t="s">
        <v>31</v>
      </c>
      <c r="C175" s="5" t="s">
        <v>32</v>
      </c>
      <c r="D175" s="5" t="s">
        <v>33</v>
      </c>
      <c r="E175" s="5" t="s">
        <v>34</v>
      </c>
      <c r="F175" s="7"/>
      <c r="G175" s="5" t="s">
        <v>35</v>
      </c>
      <c r="H175" s="5" t="s">
        <v>36</v>
      </c>
      <c r="I175" s="5" t="s">
        <v>37</v>
      </c>
      <c r="J175" s="5" t="s">
        <v>38</v>
      </c>
      <c r="K175" s="5" t="s">
        <v>39</v>
      </c>
      <c r="L175" s="5" t="s">
        <v>40</v>
      </c>
      <c r="M175" s="5" t="s">
        <v>41</v>
      </c>
      <c r="N175" s="5" t="s">
        <v>42</v>
      </c>
      <c r="O175" s="5" t="s">
        <v>43</v>
      </c>
      <c r="P175" s="5" t="s">
        <v>44</v>
      </c>
    </row>
    <row r="176" spans="1:16" ht="28">
      <c r="A176" s="4">
        <v>45464</v>
      </c>
      <c r="B176" s="5" t="s">
        <v>31</v>
      </c>
      <c r="C176" s="5" t="s">
        <v>32</v>
      </c>
      <c r="D176" s="5" t="s">
        <v>33</v>
      </c>
      <c r="E176" s="5" t="s">
        <v>34</v>
      </c>
      <c r="F176" s="7"/>
      <c r="G176" s="5" t="s">
        <v>35</v>
      </c>
      <c r="H176" s="5" t="s">
        <v>36</v>
      </c>
      <c r="I176" s="5" t="s">
        <v>37</v>
      </c>
      <c r="J176" s="5" t="s">
        <v>38</v>
      </c>
      <c r="K176" s="5" t="s">
        <v>39</v>
      </c>
      <c r="L176" s="5" t="s">
        <v>40</v>
      </c>
      <c r="M176" s="5" t="s">
        <v>41</v>
      </c>
      <c r="N176" s="5" t="s">
        <v>42</v>
      </c>
      <c r="O176" s="5" t="s">
        <v>43</v>
      </c>
      <c r="P176" s="5" t="s">
        <v>44</v>
      </c>
    </row>
    <row r="177" spans="1:16" ht="28">
      <c r="A177" s="4">
        <v>45465</v>
      </c>
      <c r="B177" s="5" t="s">
        <v>31</v>
      </c>
      <c r="C177" s="5" t="s">
        <v>32</v>
      </c>
      <c r="D177" s="5" t="s">
        <v>33</v>
      </c>
      <c r="E177" s="5" t="s">
        <v>34</v>
      </c>
      <c r="F177" s="7"/>
      <c r="G177" s="5" t="s">
        <v>35</v>
      </c>
      <c r="H177" s="5" t="s">
        <v>36</v>
      </c>
      <c r="I177" s="5" t="s">
        <v>37</v>
      </c>
      <c r="J177" s="5" t="s">
        <v>38</v>
      </c>
      <c r="K177" s="5" t="s">
        <v>39</v>
      </c>
      <c r="L177" s="5" t="s">
        <v>40</v>
      </c>
      <c r="M177" s="5" t="s">
        <v>41</v>
      </c>
      <c r="N177" s="5" t="s">
        <v>42</v>
      </c>
      <c r="O177" s="5" t="s">
        <v>43</v>
      </c>
      <c r="P177" s="5" t="s">
        <v>44</v>
      </c>
    </row>
    <row r="178" spans="1:16" ht="28">
      <c r="A178" s="4">
        <v>45466</v>
      </c>
      <c r="B178" s="5" t="s">
        <v>31</v>
      </c>
      <c r="C178" s="5" t="s">
        <v>32</v>
      </c>
      <c r="D178" s="5" t="s">
        <v>33</v>
      </c>
      <c r="E178" s="5" t="s">
        <v>34</v>
      </c>
      <c r="F178" s="7"/>
      <c r="G178" s="5" t="s">
        <v>35</v>
      </c>
      <c r="H178" s="5" t="s">
        <v>36</v>
      </c>
      <c r="I178" s="5" t="s">
        <v>37</v>
      </c>
      <c r="J178" s="5" t="s">
        <v>38</v>
      </c>
      <c r="K178" s="5" t="s">
        <v>39</v>
      </c>
      <c r="L178" s="5" t="s">
        <v>40</v>
      </c>
      <c r="M178" s="5" t="s">
        <v>41</v>
      </c>
      <c r="N178" s="5" t="s">
        <v>42</v>
      </c>
      <c r="O178" s="5" t="s">
        <v>43</v>
      </c>
      <c r="P178" s="5" t="s">
        <v>44</v>
      </c>
    </row>
    <row r="179" spans="1:16" ht="28">
      <c r="A179" s="4">
        <v>45467</v>
      </c>
      <c r="B179" s="5" t="s">
        <v>31</v>
      </c>
      <c r="C179" s="5" t="s">
        <v>32</v>
      </c>
      <c r="D179" s="5" t="s">
        <v>33</v>
      </c>
      <c r="E179" s="5" t="s">
        <v>34</v>
      </c>
      <c r="F179" s="7"/>
      <c r="G179" s="5" t="s">
        <v>35</v>
      </c>
      <c r="H179" s="5" t="s">
        <v>36</v>
      </c>
      <c r="I179" s="5" t="s">
        <v>37</v>
      </c>
      <c r="J179" s="5" t="s">
        <v>38</v>
      </c>
      <c r="K179" s="5" t="s">
        <v>39</v>
      </c>
      <c r="L179" s="5" t="s">
        <v>40</v>
      </c>
      <c r="M179" s="5" t="s">
        <v>41</v>
      </c>
      <c r="N179" s="5" t="s">
        <v>42</v>
      </c>
      <c r="O179" s="5" t="s">
        <v>43</v>
      </c>
      <c r="P179" s="5" t="s">
        <v>44</v>
      </c>
    </row>
    <row r="180" spans="1:16" ht="28">
      <c r="A180" s="4">
        <v>45468</v>
      </c>
      <c r="B180" s="5" t="s">
        <v>31</v>
      </c>
      <c r="C180" s="5" t="s">
        <v>32</v>
      </c>
      <c r="D180" s="5" t="s">
        <v>33</v>
      </c>
      <c r="E180" s="5" t="s">
        <v>34</v>
      </c>
      <c r="F180" s="7"/>
      <c r="G180" s="5" t="s">
        <v>35</v>
      </c>
      <c r="H180" s="5" t="s">
        <v>36</v>
      </c>
      <c r="I180" s="5" t="s">
        <v>37</v>
      </c>
      <c r="J180" s="5" t="s">
        <v>38</v>
      </c>
      <c r="K180" s="5" t="s">
        <v>39</v>
      </c>
      <c r="L180" s="5" t="s">
        <v>40</v>
      </c>
      <c r="M180" s="5" t="s">
        <v>41</v>
      </c>
      <c r="N180" s="5" t="s">
        <v>42</v>
      </c>
      <c r="O180" s="5" t="s">
        <v>43</v>
      </c>
      <c r="P180" s="5" t="s">
        <v>44</v>
      </c>
    </row>
    <row r="181" spans="1:16" ht="28">
      <c r="A181" s="4">
        <v>45469</v>
      </c>
      <c r="B181" s="5" t="s">
        <v>31</v>
      </c>
      <c r="C181" s="5" t="s">
        <v>32</v>
      </c>
      <c r="D181" s="5" t="s">
        <v>33</v>
      </c>
      <c r="E181" s="5" t="s">
        <v>34</v>
      </c>
      <c r="F181" s="7"/>
      <c r="G181" s="5" t="s">
        <v>35</v>
      </c>
      <c r="H181" s="5" t="s">
        <v>36</v>
      </c>
      <c r="I181" s="5" t="s">
        <v>37</v>
      </c>
      <c r="J181" s="5" t="s">
        <v>38</v>
      </c>
      <c r="K181" s="5" t="s">
        <v>39</v>
      </c>
      <c r="L181" s="5" t="s">
        <v>40</v>
      </c>
      <c r="M181" s="5" t="s">
        <v>41</v>
      </c>
      <c r="N181" s="5" t="s">
        <v>42</v>
      </c>
      <c r="O181" s="5" t="s">
        <v>43</v>
      </c>
      <c r="P181" s="5" t="s">
        <v>44</v>
      </c>
    </row>
    <row r="182" spans="1:16" ht="28">
      <c r="A182" s="4">
        <v>45470</v>
      </c>
      <c r="B182" s="5" t="s">
        <v>31</v>
      </c>
      <c r="C182" s="5" t="s">
        <v>32</v>
      </c>
      <c r="D182" s="5" t="s">
        <v>33</v>
      </c>
      <c r="E182" s="5" t="s">
        <v>34</v>
      </c>
      <c r="F182" s="7"/>
      <c r="G182" s="5" t="s">
        <v>35</v>
      </c>
      <c r="H182" s="5" t="s">
        <v>36</v>
      </c>
      <c r="I182" s="5" t="s">
        <v>37</v>
      </c>
      <c r="J182" s="5" t="s">
        <v>38</v>
      </c>
      <c r="K182" s="5" t="s">
        <v>39</v>
      </c>
      <c r="L182" s="5" t="s">
        <v>40</v>
      </c>
      <c r="M182" s="5" t="s">
        <v>41</v>
      </c>
      <c r="N182" s="5" t="s">
        <v>42</v>
      </c>
      <c r="O182" s="5" t="s">
        <v>43</v>
      </c>
      <c r="P182" s="5" t="s">
        <v>44</v>
      </c>
    </row>
    <row r="183" spans="1:16" ht="28">
      <c r="A183" s="4">
        <v>45471</v>
      </c>
      <c r="B183" s="5" t="s">
        <v>31</v>
      </c>
      <c r="C183" s="5" t="s">
        <v>32</v>
      </c>
      <c r="D183" s="5" t="s">
        <v>33</v>
      </c>
      <c r="E183" s="5" t="s">
        <v>34</v>
      </c>
      <c r="F183" s="7"/>
      <c r="G183" s="5" t="s">
        <v>35</v>
      </c>
      <c r="H183" s="5" t="s">
        <v>36</v>
      </c>
      <c r="I183" s="5" t="s">
        <v>37</v>
      </c>
      <c r="J183" s="5" t="s">
        <v>38</v>
      </c>
      <c r="K183" s="5" t="s">
        <v>39</v>
      </c>
      <c r="L183" s="5" t="s">
        <v>40</v>
      </c>
      <c r="M183" s="5" t="s">
        <v>41</v>
      </c>
      <c r="N183" s="5" t="s">
        <v>42</v>
      </c>
      <c r="O183" s="5" t="s">
        <v>43</v>
      </c>
      <c r="P183" s="5" t="s">
        <v>44</v>
      </c>
    </row>
    <row r="184" spans="1:16" ht="28">
      <c r="A184" s="4">
        <v>45472</v>
      </c>
      <c r="B184" s="5" t="s">
        <v>31</v>
      </c>
      <c r="C184" s="5" t="s">
        <v>32</v>
      </c>
      <c r="D184" s="5" t="s">
        <v>33</v>
      </c>
      <c r="E184" s="5" t="s">
        <v>34</v>
      </c>
      <c r="F184" s="7"/>
      <c r="G184" s="5" t="s">
        <v>35</v>
      </c>
      <c r="H184" s="5" t="s">
        <v>36</v>
      </c>
      <c r="I184" s="5" t="s">
        <v>37</v>
      </c>
      <c r="J184" s="5" t="s">
        <v>38</v>
      </c>
      <c r="K184" s="5" t="s">
        <v>39</v>
      </c>
      <c r="L184" s="5" t="s">
        <v>40</v>
      </c>
      <c r="M184" s="5" t="s">
        <v>41</v>
      </c>
      <c r="N184" s="5" t="s">
        <v>42</v>
      </c>
      <c r="O184" s="5" t="s">
        <v>43</v>
      </c>
      <c r="P184" s="5" t="s">
        <v>44</v>
      </c>
    </row>
    <row r="185" spans="1:16" ht="28">
      <c r="A185" s="4">
        <v>45473</v>
      </c>
      <c r="B185" s="5" t="s">
        <v>31</v>
      </c>
      <c r="C185" s="5" t="s">
        <v>32</v>
      </c>
      <c r="D185" s="5" t="s">
        <v>33</v>
      </c>
      <c r="E185" s="5" t="s">
        <v>34</v>
      </c>
      <c r="F185" s="7"/>
      <c r="G185" s="5" t="s">
        <v>35</v>
      </c>
      <c r="H185" s="5" t="s">
        <v>36</v>
      </c>
      <c r="I185" s="5" t="s">
        <v>37</v>
      </c>
      <c r="J185" s="5" t="s">
        <v>38</v>
      </c>
      <c r="K185" s="5" t="s">
        <v>39</v>
      </c>
      <c r="L185" s="5" t="s">
        <v>40</v>
      </c>
      <c r="M185" s="5" t="s">
        <v>41</v>
      </c>
      <c r="N185" s="5" t="s">
        <v>42</v>
      </c>
      <c r="O185" s="5" t="s">
        <v>43</v>
      </c>
      <c r="P185" s="5" t="s">
        <v>44</v>
      </c>
    </row>
    <row r="186" spans="1:16" ht="28">
      <c r="A186" s="4">
        <v>45474</v>
      </c>
      <c r="B186" s="5" t="s">
        <v>31</v>
      </c>
      <c r="C186" s="5" t="s">
        <v>32</v>
      </c>
      <c r="D186" s="5" t="s">
        <v>33</v>
      </c>
      <c r="E186" s="5" t="s">
        <v>34</v>
      </c>
      <c r="F186" s="7"/>
      <c r="G186" s="5" t="s">
        <v>35</v>
      </c>
      <c r="H186" s="5" t="s">
        <v>36</v>
      </c>
      <c r="I186" s="5" t="s">
        <v>37</v>
      </c>
      <c r="J186" s="5" t="s">
        <v>38</v>
      </c>
      <c r="K186" s="5" t="s">
        <v>39</v>
      </c>
      <c r="L186" s="5" t="s">
        <v>40</v>
      </c>
      <c r="M186" s="5" t="s">
        <v>41</v>
      </c>
      <c r="N186" s="5" t="s">
        <v>42</v>
      </c>
      <c r="O186" s="5" t="s">
        <v>43</v>
      </c>
      <c r="P186" s="5" t="s">
        <v>44</v>
      </c>
    </row>
    <row r="187" spans="1:16" ht="28">
      <c r="A187" s="4">
        <v>45475</v>
      </c>
      <c r="B187" s="5" t="s">
        <v>31</v>
      </c>
      <c r="C187" s="5" t="s">
        <v>32</v>
      </c>
      <c r="D187" s="5" t="s">
        <v>33</v>
      </c>
      <c r="E187" s="5" t="s">
        <v>34</v>
      </c>
      <c r="F187" s="7"/>
      <c r="G187" s="5" t="s">
        <v>35</v>
      </c>
      <c r="H187" s="5" t="s">
        <v>36</v>
      </c>
      <c r="I187" s="5" t="s">
        <v>37</v>
      </c>
      <c r="J187" s="5" t="s">
        <v>38</v>
      </c>
      <c r="K187" s="5" t="s">
        <v>39</v>
      </c>
      <c r="L187" s="5" t="s">
        <v>40</v>
      </c>
      <c r="M187" s="5" t="s">
        <v>41</v>
      </c>
      <c r="N187" s="5" t="s">
        <v>42</v>
      </c>
      <c r="O187" s="5" t="s">
        <v>43</v>
      </c>
      <c r="P187" s="5" t="s">
        <v>44</v>
      </c>
    </row>
    <row r="188" spans="1:16" ht="28">
      <c r="A188" s="4">
        <v>45476</v>
      </c>
      <c r="B188" s="5" t="s">
        <v>31</v>
      </c>
      <c r="C188" s="5" t="s">
        <v>32</v>
      </c>
      <c r="D188" s="5" t="s">
        <v>33</v>
      </c>
      <c r="E188" s="5" t="s">
        <v>34</v>
      </c>
      <c r="F188" s="7"/>
      <c r="G188" s="5" t="s">
        <v>35</v>
      </c>
      <c r="H188" s="5" t="s">
        <v>36</v>
      </c>
      <c r="I188" s="5" t="s">
        <v>37</v>
      </c>
      <c r="J188" s="5" t="s">
        <v>38</v>
      </c>
      <c r="K188" s="5" t="s">
        <v>39</v>
      </c>
      <c r="L188" s="5" t="s">
        <v>40</v>
      </c>
      <c r="M188" s="5" t="s">
        <v>41</v>
      </c>
      <c r="N188" s="5" t="s">
        <v>42</v>
      </c>
      <c r="O188" s="5" t="s">
        <v>43</v>
      </c>
      <c r="P188" s="5" t="s">
        <v>44</v>
      </c>
    </row>
    <row r="189" spans="1:16" ht="28">
      <c r="A189" s="4">
        <v>45477</v>
      </c>
      <c r="B189" s="5" t="s">
        <v>31</v>
      </c>
      <c r="C189" s="5" t="s">
        <v>32</v>
      </c>
      <c r="D189" s="5" t="s">
        <v>33</v>
      </c>
      <c r="E189" s="5" t="s">
        <v>34</v>
      </c>
      <c r="F189" s="7"/>
      <c r="G189" s="5" t="s">
        <v>35</v>
      </c>
      <c r="H189" s="5" t="s">
        <v>36</v>
      </c>
      <c r="I189" s="5" t="s">
        <v>37</v>
      </c>
      <c r="J189" s="5" t="s">
        <v>38</v>
      </c>
      <c r="K189" s="5" t="s">
        <v>39</v>
      </c>
      <c r="L189" s="5" t="s">
        <v>40</v>
      </c>
      <c r="M189" s="5" t="s">
        <v>41</v>
      </c>
      <c r="N189" s="5" t="s">
        <v>42</v>
      </c>
      <c r="O189" s="5" t="s">
        <v>43</v>
      </c>
      <c r="P189" s="5" t="s">
        <v>44</v>
      </c>
    </row>
    <row r="190" spans="1:16" ht="28">
      <c r="A190" s="4">
        <v>45478</v>
      </c>
      <c r="B190" s="5" t="s">
        <v>31</v>
      </c>
      <c r="C190" s="5" t="s">
        <v>32</v>
      </c>
      <c r="D190" s="5" t="s">
        <v>33</v>
      </c>
      <c r="E190" s="5" t="s">
        <v>34</v>
      </c>
      <c r="F190" s="7"/>
      <c r="G190" s="5" t="s">
        <v>35</v>
      </c>
      <c r="H190" s="5" t="s">
        <v>36</v>
      </c>
      <c r="I190" s="5" t="s">
        <v>37</v>
      </c>
      <c r="J190" s="5" t="s">
        <v>38</v>
      </c>
      <c r="K190" s="5" t="s">
        <v>39</v>
      </c>
      <c r="L190" s="5" t="s">
        <v>40</v>
      </c>
      <c r="M190" s="5" t="s">
        <v>41</v>
      </c>
      <c r="N190" s="5" t="s">
        <v>42</v>
      </c>
      <c r="O190" s="5" t="s">
        <v>43</v>
      </c>
      <c r="P190" s="5" t="s">
        <v>44</v>
      </c>
    </row>
    <row r="191" spans="1:16" ht="28">
      <c r="A191" s="4">
        <v>45479</v>
      </c>
      <c r="B191" s="5" t="s">
        <v>31</v>
      </c>
      <c r="C191" s="5" t="s">
        <v>32</v>
      </c>
      <c r="D191" s="5" t="s">
        <v>33</v>
      </c>
      <c r="E191" s="5" t="s">
        <v>34</v>
      </c>
      <c r="F191" s="7"/>
      <c r="G191" s="5" t="s">
        <v>35</v>
      </c>
      <c r="H191" s="5" t="s">
        <v>36</v>
      </c>
      <c r="I191" s="5" t="s">
        <v>37</v>
      </c>
      <c r="J191" s="5" t="s">
        <v>38</v>
      </c>
      <c r="K191" s="5" t="s">
        <v>39</v>
      </c>
      <c r="L191" s="5" t="s">
        <v>40</v>
      </c>
      <c r="M191" s="5" t="s">
        <v>41</v>
      </c>
      <c r="N191" s="5" t="s">
        <v>42</v>
      </c>
      <c r="O191" s="5" t="s">
        <v>43</v>
      </c>
      <c r="P191" s="5" t="s">
        <v>44</v>
      </c>
    </row>
    <row r="192" spans="1:16" ht="28">
      <c r="A192" s="4">
        <v>45480</v>
      </c>
      <c r="B192" s="5" t="s">
        <v>31</v>
      </c>
      <c r="C192" s="5" t="s">
        <v>32</v>
      </c>
      <c r="D192" s="5" t="s">
        <v>33</v>
      </c>
      <c r="E192" s="5" t="s">
        <v>34</v>
      </c>
      <c r="F192" s="7"/>
      <c r="G192" s="5" t="s">
        <v>35</v>
      </c>
      <c r="H192" s="5" t="s">
        <v>36</v>
      </c>
      <c r="I192" s="5" t="s">
        <v>37</v>
      </c>
      <c r="J192" s="5" t="s">
        <v>38</v>
      </c>
      <c r="K192" s="5" t="s">
        <v>39</v>
      </c>
      <c r="L192" s="5" t="s">
        <v>40</v>
      </c>
      <c r="M192" s="5" t="s">
        <v>41</v>
      </c>
      <c r="N192" s="5" t="s">
        <v>42</v>
      </c>
      <c r="O192" s="5" t="s">
        <v>43</v>
      </c>
      <c r="P192" s="5" t="s">
        <v>44</v>
      </c>
    </row>
    <row r="193" spans="1:16" ht="28">
      <c r="A193" s="4">
        <v>45481</v>
      </c>
      <c r="B193" s="5" t="s">
        <v>31</v>
      </c>
      <c r="C193" s="5" t="s">
        <v>32</v>
      </c>
      <c r="D193" s="5" t="s">
        <v>33</v>
      </c>
      <c r="E193" s="5" t="s">
        <v>34</v>
      </c>
      <c r="F193" s="7"/>
      <c r="G193" s="5" t="s">
        <v>35</v>
      </c>
      <c r="H193" s="5" t="s">
        <v>36</v>
      </c>
      <c r="I193" s="5" t="s">
        <v>37</v>
      </c>
      <c r="J193" s="5" t="s">
        <v>38</v>
      </c>
      <c r="K193" s="5" t="s">
        <v>39</v>
      </c>
      <c r="L193" s="5" t="s">
        <v>40</v>
      </c>
      <c r="M193" s="5" t="s">
        <v>41</v>
      </c>
      <c r="N193" s="5" t="s">
        <v>42</v>
      </c>
      <c r="O193" s="5" t="s">
        <v>43</v>
      </c>
      <c r="P193" s="5" t="s">
        <v>44</v>
      </c>
    </row>
    <row r="194" spans="1:16" ht="28">
      <c r="A194" s="4">
        <v>45482</v>
      </c>
      <c r="B194" s="5" t="s">
        <v>31</v>
      </c>
      <c r="C194" s="5" t="s">
        <v>32</v>
      </c>
      <c r="D194" s="5" t="s">
        <v>33</v>
      </c>
      <c r="E194" s="5" t="s">
        <v>34</v>
      </c>
      <c r="F194" s="7"/>
      <c r="G194" s="5" t="s">
        <v>35</v>
      </c>
      <c r="H194" s="5" t="s">
        <v>36</v>
      </c>
      <c r="I194" s="5" t="s">
        <v>37</v>
      </c>
      <c r="J194" s="5" t="s">
        <v>38</v>
      </c>
      <c r="K194" s="5" t="s">
        <v>39</v>
      </c>
      <c r="L194" s="5" t="s">
        <v>40</v>
      </c>
      <c r="M194" s="5" t="s">
        <v>41</v>
      </c>
      <c r="N194" s="5" t="s">
        <v>42</v>
      </c>
      <c r="O194" s="5" t="s">
        <v>43</v>
      </c>
      <c r="P194" s="5" t="s">
        <v>44</v>
      </c>
    </row>
    <row r="195" spans="1:16" ht="28">
      <c r="A195" s="4">
        <v>45483</v>
      </c>
      <c r="B195" s="5" t="s">
        <v>31</v>
      </c>
      <c r="C195" s="5" t="s">
        <v>32</v>
      </c>
      <c r="D195" s="5" t="s">
        <v>33</v>
      </c>
      <c r="E195" s="5" t="s">
        <v>34</v>
      </c>
      <c r="F195" s="7"/>
      <c r="G195" s="5" t="s">
        <v>35</v>
      </c>
      <c r="H195" s="5" t="s">
        <v>36</v>
      </c>
      <c r="I195" s="5" t="s">
        <v>37</v>
      </c>
      <c r="J195" s="5" t="s">
        <v>38</v>
      </c>
      <c r="K195" s="5" t="s">
        <v>39</v>
      </c>
      <c r="L195" s="5" t="s">
        <v>40</v>
      </c>
      <c r="M195" s="5" t="s">
        <v>41</v>
      </c>
      <c r="N195" s="5" t="s">
        <v>42</v>
      </c>
      <c r="O195" s="5" t="s">
        <v>43</v>
      </c>
      <c r="P195" s="5" t="s">
        <v>44</v>
      </c>
    </row>
    <row r="196" spans="1:16" ht="28">
      <c r="A196" s="4">
        <v>45484</v>
      </c>
      <c r="B196" s="5" t="s">
        <v>31</v>
      </c>
      <c r="C196" s="5" t="s">
        <v>32</v>
      </c>
      <c r="D196" s="5" t="s">
        <v>33</v>
      </c>
      <c r="E196" s="5" t="s">
        <v>34</v>
      </c>
      <c r="F196" s="7"/>
      <c r="G196" s="5" t="s">
        <v>35</v>
      </c>
      <c r="H196" s="5" t="s">
        <v>36</v>
      </c>
      <c r="I196" s="5" t="s">
        <v>37</v>
      </c>
      <c r="J196" s="5" t="s">
        <v>38</v>
      </c>
      <c r="K196" s="5" t="s">
        <v>39</v>
      </c>
      <c r="L196" s="5" t="s">
        <v>40</v>
      </c>
      <c r="M196" s="5" t="s">
        <v>41</v>
      </c>
      <c r="N196" s="5" t="s">
        <v>42</v>
      </c>
      <c r="O196" s="5" t="s">
        <v>43</v>
      </c>
      <c r="P196" s="5" t="s">
        <v>44</v>
      </c>
    </row>
    <row r="197" spans="1:16" ht="28">
      <c r="A197" s="4">
        <v>45485</v>
      </c>
      <c r="B197" s="5" t="s">
        <v>31</v>
      </c>
      <c r="C197" s="5" t="s">
        <v>32</v>
      </c>
      <c r="D197" s="5" t="s">
        <v>33</v>
      </c>
      <c r="E197" s="5" t="s">
        <v>34</v>
      </c>
      <c r="F197" s="7"/>
      <c r="G197" s="5" t="s">
        <v>35</v>
      </c>
      <c r="H197" s="5" t="s">
        <v>36</v>
      </c>
      <c r="I197" s="5" t="s">
        <v>37</v>
      </c>
      <c r="J197" s="5" t="s">
        <v>38</v>
      </c>
      <c r="K197" s="5" t="s">
        <v>39</v>
      </c>
      <c r="L197" s="5" t="s">
        <v>40</v>
      </c>
      <c r="M197" s="5" t="s">
        <v>41</v>
      </c>
      <c r="N197" s="5" t="s">
        <v>42</v>
      </c>
      <c r="O197" s="5" t="s">
        <v>43</v>
      </c>
      <c r="P197" s="5" t="s">
        <v>44</v>
      </c>
    </row>
    <row r="198" spans="1:16" ht="28">
      <c r="A198" s="4">
        <v>45486</v>
      </c>
      <c r="B198" s="5" t="s">
        <v>31</v>
      </c>
      <c r="C198" s="5" t="s">
        <v>32</v>
      </c>
      <c r="D198" s="5" t="s">
        <v>33</v>
      </c>
      <c r="E198" s="5" t="s">
        <v>34</v>
      </c>
      <c r="F198" s="7"/>
      <c r="G198" s="5" t="s">
        <v>35</v>
      </c>
      <c r="H198" s="5" t="s">
        <v>36</v>
      </c>
      <c r="I198" s="5" t="s">
        <v>37</v>
      </c>
      <c r="J198" s="5" t="s">
        <v>38</v>
      </c>
      <c r="K198" s="5" t="s">
        <v>39</v>
      </c>
      <c r="L198" s="5" t="s">
        <v>40</v>
      </c>
      <c r="M198" s="5" t="s">
        <v>41</v>
      </c>
      <c r="N198" s="5" t="s">
        <v>42</v>
      </c>
      <c r="O198" s="5" t="s">
        <v>43</v>
      </c>
      <c r="P198" s="5" t="s">
        <v>44</v>
      </c>
    </row>
    <row r="199" spans="1:16" ht="28">
      <c r="A199" s="4">
        <v>45487</v>
      </c>
      <c r="B199" s="5" t="s">
        <v>31</v>
      </c>
      <c r="C199" s="5" t="s">
        <v>32</v>
      </c>
      <c r="D199" s="5" t="s">
        <v>33</v>
      </c>
      <c r="E199" s="5" t="s">
        <v>34</v>
      </c>
      <c r="F199" s="7"/>
      <c r="G199" s="5" t="s">
        <v>35</v>
      </c>
      <c r="H199" s="5" t="s">
        <v>36</v>
      </c>
      <c r="I199" s="5" t="s">
        <v>37</v>
      </c>
      <c r="J199" s="5" t="s">
        <v>38</v>
      </c>
      <c r="K199" s="5" t="s">
        <v>39</v>
      </c>
      <c r="L199" s="5" t="s">
        <v>40</v>
      </c>
      <c r="M199" s="5" t="s">
        <v>41</v>
      </c>
      <c r="N199" s="5" t="s">
        <v>42</v>
      </c>
      <c r="O199" s="5" t="s">
        <v>43</v>
      </c>
      <c r="P199" s="5" t="s">
        <v>44</v>
      </c>
    </row>
    <row r="200" spans="1:16" ht="28">
      <c r="A200" s="4">
        <v>45488</v>
      </c>
      <c r="B200" s="5" t="s">
        <v>31</v>
      </c>
      <c r="C200" s="5" t="s">
        <v>32</v>
      </c>
      <c r="D200" s="5" t="s">
        <v>33</v>
      </c>
      <c r="E200" s="5" t="s">
        <v>34</v>
      </c>
      <c r="F200" s="7"/>
      <c r="G200" s="5" t="s">
        <v>35</v>
      </c>
      <c r="H200" s="5" t="s">
        <v>36</v>
      </c>
      <c r="I200" s="5" t="s">
        <v>37</v>
      </c>
      <c r="J200" s="5" t="s">
        <v>38</v>
      </c>
      <c r="K200" s="5" t="s">
        <v>39</v>
      </c>
      <c r="L200" s="5" t="s">
        <v>40</v>
      </c>
      <c r="M200" s="5" t="s">
        <v>41</v>
      </c>
      <c r="N200" s="5" t="s">
        <v>42</v>
      </c>
      <c r="O200" s="5" t="s">
        <v>43</v>
      </c>
      <c r="P200" s="5" t="s">
        <v>44</v>
      </c>
    </row>
    <row r="201" spans="1:16" ht="28">
      <c r="A201" s="4">
        <v>45489</v>
      </c>
      <c r="B201" s="5" t="s">
        <v>31</v>
      </c>
      <c r="C201" s="5" t="s">
        <v>32</v>
      </c>
      <c r="D201" s="5" t="s">
        <v>33</v>
      </c>
      <c r="E201" s="5" t="s">
        <v>34</v>
      </c>
      <c r="F201" s="7"/>
      <c r="G201" s="5" t="s">
        <v>35</v>
      </c>
      <c r="H201" s="5" t="s">
        <v>36</v>
      </c>
      <c r="I201" s="5" t="s">
        <v>37</v>
      </c>
      <c r="J201" s="5" t="s">
        <v>38</v>
      </c>
      <c r="K201" s="5" t="s">
        <v>39</v>
      </c>
      <c r="L201" s="5" t="s">
        <v>40</v>
      </c>
      <c r="M201" s="5" t="s">
        <v>41</v>
      </c>
      <c r="N201" s="5" t="s">
        <v>42</v>
      </c>
      <c r="O201" s="5" t="s">
        <v>43</v>
      </c>
      <c r="P201" s="5" t="s">
        <v>44</v>
      </c>
    </row>
    <row r="202" spans="1:16" ht="28">
      <c r="A202" s="4">
        <v>45490</v>
      </c>
      <c r="B202" s="5" t="s">
        <v>31</v>
      </c>
      <c r="C202" s="5" t="s">
        <v>32</v>
      </c>
      <c r="D202" s="5" t="s">
        <v>33</v>
      </c>
      <c r="E202" s="5" t="s">
        <v>34</v>
      </c>
      <c r="F202" s="7"/>
      <c r="G202" s="5" t="s">
        <v>35</v>
      </c>
      <c r="H202" s="5" t="s">
        <v>36</v>
      </c>
      <c r="I202" s="5" t="s">
        <v>37</v>
      </c>
      <c r="J202" s="5" t="s">
        <v>38</v>
      </c>
      <c r="K202" s="5" t="s">
        <v>39</v>
      </c>
      <c r="L202" s="5" t="s">
        <v>40</v>
      </c>
      <c r="M202" s="5" t="s">
        <v>41</v>
      </c>
      <c r="N202" s="5" t="s">
        <v>42</v>
      </c>
      <c r="O202" s="5" t="s">
        <v>43</v>
      </c>
      <c r="P202" s="5" t="s">
        <v>44</v>
      </c>
    </row>
    <row r="203" spans="1:16" ht="28">
      <c r="A203" s="4">
        <v>45491</v>
      </c>
      <c r="B203" s="5" t="s">
        <v>31</v>
      </c>
      <c r="C203" s="5" t="s">
        <v>32</v>
      </c>
      <c r="D203" s="5" t="s">
        <v>33</v>
      </c>
      <c r="E203" s="5" t="s">
        <v>34</v>
      </c>
      <c r="F203" s="7"/>
      <c r="G203" s="5" t="s">
        <v>35</v>
      </c>
      <c r="H203" s="5" t="s">
        <v>36</v>
      </c>
      <c r="I203" s="5" t="s">
        <v>37</v>
      </c>
      <c r="J203" s="5" t="s">
        <v>38</v>
      </c>
      <c r="K203" s="5" t="s">
        <v>39</v>
      </c>
      <c r="L203" s="5" t="s">
        <v>40</v>
      </c>
      <c r="M203" s="5" t="s">
        <v>41</v>
      </c>
      <c r="N203" s="5" t="s">
        <v>42</v>
      </c>
      <c r="O203" s="5" t="s">
        <v>43</v>
      </c>
      <c r="P203" s="5" t="s">
        <v>44</v>
      </c>
    </row>
    <row r="204" spans="1:16" ht="28">
      <c r="A204" s="4">
        <v>45492</v>
      </c>
      <c r="B204" s="5" t="s">
        <v>31</v>
      </c>
      <c r="C204" s="5" t="s">
        <v>32</v>
      </c>
      <c r="D204" s="5" t="s">
        <v>33</v>
      </c>
      <c r="E204" s="5" t="s">
        <v>34</v>
      </c>
      <c r="F204" s="7"/>
      <c r="G204" s="5" t="s">
        <v>35</v>
      </c>
      <c r="H204" s="5" t="s">
        <v>36</v>
      </c>
      <c r="I204" s="5" t="s">
        <v>37</v>
      </c>
      <c r="J204" s="5" t="s">
        <v>38</v>
      </c>
      <c r="K204" s="5" t="s">
        <v>39</v>
      </c>
      <c r="L204" s="5" t="s">
        <v>40</v>
      </c>
      <c r="M204" s="5" t="s">
        <v>41</v>
      </c>
      <c r="N204" s="5" t="s">
        <v>42</v>
      </c>
      <c r="O204" s="5" t="s">
        <v>43</v>
      </c>
      <c r="P204" s="5" t="s">
        <v>44</v>
      </c>
    </row>
    <row r="205" spans="1:16" ht="28">
      <c r="A205" s="4">
        <v>45493</v>
      </c>
      <c r="B205" s="5" t="s">
        <v>31</v>
      </c>
      <c r="C205" s="5" t="s">
        <v>32</v>
      </c>
      <c r="D205" s="5" t="s">
        <v>33</v>
      </c>
      <c r="E205" s="5" t="s">
        <v>34</v>
      </c>
      <c r="F205" s="7"/>
      <c r="G205" s="5" t="s">
        <v>35</v>
      </c>
      <c r="H205" s="5" t="s">
        <v>36</v>
      </c>
      <c r="I205" s="5" t="s">
        <v>37</v>
      </c>
      <c r="J205" s="5" t="s">
        <v>38</v>
      </c>
      <c r="K205" s="5" t="s">
        <v>39</v>
      </c>
      <c r="L205" s="5" t="s">
        <v>40</v>
      </c>
      <c r="M205" s="5" t="s">
        <v>41</v>
      </c>
      <c r="N205" s="5" t="s">
        <v>42</v>
      </c>
      <c r="O205" s="5" t="s">
        <v>43</v>
      </c>
      <c r="P205" s="5" t="s">
        <v>44</v>
      </c>
    </row>
    <row r="206" spans="1:16" ht="28">
      <c r="A206" s="4">
        <v>45494</v>
      </c>
      <c r="B206" s="5" t="s">
        <v>31</v>
      </c>
      <c r="C206" s="5" t="s">
        <v>32</v>
      </c>
      <c r="D206" s="5" t="s">
        <v>33</v>
      </c>
      <c r="E206" s="5" t="s">
        <v>34</v>
      </c>
      <c r="F206" s="7"/>
      <c r="G206" s="5" t="s">
        <v>35</v>
      </c>
      <c r="H206" s="5" t="s">
        <v>36</v>
      </c>
      <c r="I206" s="5" t="s">
        <v>37</v>
      </c>
      <c r="J206" s="5" t="s">
        <v>38</v>
      </c>
      <c r="K206" s="5" t="s">
        <v>39</v>
      </c>
      <c r="L206" s="5" t="s">
        <v>40</v>
      </c>
      <c r="M206" s="5" t="s">
        <v>41</v>
      </c>
      <c r="N206" s="5" t="s">
        <v>42</v>
      </c>
      <c r="O206" s="5" t="s">
        <v>43</v>
      </c>
      <c r="P206" s="5" t="s">
        <v>44</v>
      </c>
    </row>
    <row r="207" spans="1:16" ht="28">
      <c r="A207" s="4">
        <v>45495</v>
      </c>
      <c r="B207" s="5" t="s">
        <v>31</v>
      </c>
      <c r="C207" s="5" t="s">
        <v>32</v>
      </c>
      <c r="D207" s="5" t="s">
        <v>33</v>
      </c>
      <c r="E207" s="5" t="s">
        <v>34</v>
      </c>
      <c r="F207" s="7"/>
      <c r="G207" s="5" t="s">
        <v>35</v>
      </c>
      <c r="H207" s="5" t="s">
        <v>36</v>
      </c>
      <c r="I207" s="5" t="s">
        <v>37</v>
      </c>
      <c r="J207" s="5" t="s">
        <v>38</v>
      </c>
      <c r="K207" s="5" t="s">
        <v>39</v>
      </c>
      <c r="L207" s="5" t="s">
        <v>40</v>
      </c>
      <c r="M207" s="5" t="s">
        <v>41</v>
      </c>
      <c r="N207" s="5" t="s">
        <v>42</v>
      </c>
      <c r="O207" s="5" t="s">
        <v>43</v>
      </c>
      <c r="P207" s="5" t="s">
        <v>44</v>
      </c>
    </row>
    <row r="208" spans="1:16" ht="28">
      <c r="A208" s="4">
        <v>45496</v>
      </c>
      <c r="B208" s="5" t="s">
        <v>31</v>
      </c>
      <c r="C208" s="5" t="s">
        <v>32</v>
      </c>
      <c r="D208" s="5" t="s">
        <v>33</v>
      </c>
      <c r="E208" s="5" t="s">
        <v>34</v>
      </c>
      <c r="F208" s="7"/>
      <c r="G208" s="5" t="s">
        <v>35</v>
      </c>
      <c r="H208" s="5" t="s">
        <v>36</v>
      </c>
      <c r="I208" s="5" t="s">
        <v>37</v>
      </c>
      <c r="J208" s="5" t="s">
        <v>38</v>
      </c>
      <c r="K208" s="5" t="s">
        <v>39</v>
      </c>
      <c r="L208" s="5" t="s">
        <v>40</v>
      </c>
      <c r="M208" s="5" t="s">
        <v>41</v>
      </c>
      <c r="N208" s="5" t="s">
        <v>42</v>
      </c>
      <c r="O208" s="5" t="s">
        <v>43</v>
      </c>
      <c r="P208" s="5" t="s">
        <v>44</v>
      </c>
    </row>
    <row r="209" spans="1:16" ht="28">
      <c r="A209" s="4">
        <v>45497</v>
      </c>
      <c r="B209" s="5" t="s">
        <v>31</v>
      </c>
      <c r="C209" s="5" t="s">
        <v>32</v>
      </c>
      <c r="D209" s="5" t="s">
        <v>33</v>
      </c>
      <c r="E209" s="5" t="s">
        <v>34</v>
      </c>
      <c r="F209" s="7"/>
      <c r="G209" s="5" t="s">
        <v>35</v>
      </c>
      <c r="H209" s="5" t="s">
        <v>36</v>
      </c>
      <c r="I209" s="5" t="s">
        <v>37</v>
      </c>
      <c r="J209" s="5" t="s">
        <v>38</v>
      </c>
      <c r="K209" s="5" t="s">
        <v>39</v>
      </c>
      <c r="L209" s="5" t="s">
        <v>40</v>
      </c>
      <c r="M209" s="5" t="s">
        <v>41</v>
      </c>
      <c r="N209" s="5" t="s">
        <v>42</v>
      </c>
      <c r="O209" s="5" t="s">
        <v>43</v>
      </c>
      <c r="P209" s="5" t="s">
        <v>44</v>
      </c>
    </row>
    <row r="210" spans="1:16" ht="28">
      <c r="A210" s="4">
        <v>45498</v>
      </c>
      <c r="B210" s="5" t="s">
        <v>31</v>
      </c>
      <c r="C210" s="5" t="s">
        <v>32</v>
      </c>
      <c r="D210" s="5" t="s">
        <v>33</v>
      </c>
      <c r="E210" s="5" t="s">
        <v>34</v>
      </c>
      <c r="F210" s="7"/>
      <c r="G210" s="5" t="s">
        <v>35</v>
      </c>
      <c r="H210" s="5" t="s">
        <v>36</v>
      </c>
      <c r="I210" s="5" t="s">
        <v>37</v>
      </c>
      <c r="J210" s="5" t="s">
        <v>38</v>
      </c>
      <c r="K210" s="5" t="s">
        <v>39</v>
      </c>
      <c r="L210" s="5" t="s">
        <v>40</v>
      </c>
      <c r="M210" s="5" t="s">
        <v>41</v>
      </c>
      <c r="N210" s="5" t="s">
        <v>42</v>
      </c>
      <c r="O210" s="5" t="s">
        <v>43</v>
      </c>
      <c r="P210" s="5" t="s">
        <v>44</v>
      </c>
    </row>
    <row r="211" spans="1:16" ht="28">
      <c r="A211" s="4">
        <v>45499</v>
      </c>
      <c r="B211" s="5" t="s">
        <v>31</v>
      </c>
      <c r="C211" s="5" t="s">
        <v>32</v>
      </c>
      <c r="D211" s="5" t="s">
        <v>33</v>
      </c>
      <c r="E211" s="5" t="s">
        <v>34</v>
      </c>
      <c r="F211" s="7"/>
      <c r="G211" s="5" t="s">
        <v>35</v>
      </c>
      <c r="H211" s="5" t="s">
        <v>36</v>
      </c>
      <c r="I211" s="5" t="s">
        <v>37</v>
      </c>
      <c r="J211" s="5" t="s">
        <v>38</v>
      </c>
      <c r="K211" s="5" t="s">
        <v>39</v>
      </c>
      <c r="L211" s="5" t="s">
        <v>40</v>
      </c>
      <c r="M211" s="5" t="s">
        <v>41</v>
      </c>
      <c r="N211" s="5" t="s">
        <v>42</v>
      </c>
      <c r="O211" s="5" t="s">
        <v>43</v>
      </c>
      <c r="P211" s="5" t="s">
        <v>44</v>
      </c>
    </row>
    <row r="212" spans="1:16" ht="28">
      <c r="A212" s="4">
        <v>45500</v>
      </c>
      <c r="B212" s="5" t="s">
        <v>31</v>
      </c>
      <c r="C212" s="5" t="s">
        <v>32</v>
      </c>
      <c r="D212" s="5" t="s">
        <v>33</v>
      </c>
      <c r="E212" s="5" t="s">
        <v>34</v>
      </c>
      <c r="F212" s="7"/>
      <c r="G212" s="5" t="s">
        <v>35</v>
      </c>
      <c r="H212" s="5" t="s">
        <v>36</v>
      </c>
      <c r="I212" s="5" t="s">
        <v>37</v>
      </c>
      <c r="J212" s="5" t="s">
        <v>38</v>
      </c>
      <c r="K212" s="5" t="s">
        <v>39</v>
      </c>
      <c r="L212" s="5" t="s">
        <v>40</v>
      </c>
      <c r="M212" s="5" t="s">
        <v>41</v>
      </c>
      <c r="N212" s="5" t="s">
        <v>42</v>
      </c>
      <c r="O212" s="5" t="s">
        <v>43</v>
      </c>
      <c r="P212" s="5" t="s">
        <v>44</v>
      </c>
    </row>
    <row r="213" spans="1:16" ht="28">
      <c r="A213" s="4">
        <v>45501</v>
      </c>
      <c r="B213" s="5" t="s">
        <v>31</v>
      </c>
      <c r="C213" s="5" t="s">
        <v>32</v>
      </c>
      <c r="D213" s="5" t="s">
        <v>33</v>
      </c>
      <c r="E213" s="5" t="s">
        <v>34</v>
      </c>
      <c r="F213" s="7"/>
      <c r="G213" s="5" t="s">
        <v>35</v>
      </c>
      <c r="H213" s="5" t="s">
        <v>36</v>
      </c>
      <c r="I213" s="5" t="s">
        <v>37</v>
      </c>
      <c r="J213" s="5" t="s">
        <v>38</v>
      </c>
      <c r="K213" s="5" t="s">
        <v>39</v>
      </c>
      <c r="L213" s="5" t="s">
        <v>40</v>
      </c>
      <c r="M213" s="5" t="s">
        <v>41</v>
      </c>
      <c r="N213" s="5" t="s">
        <v>42</v>
      </c>
      <c r="O213" s="5" t="s">
        <v>43</v>
      </c>
      <c r="P213" s="5" t="s">
        <v>44</v>
      </c>
    </row>
    <row r="214" spans="1:16" ht="28">
      <c r="A214" s="4">
        <v>45502</v>
      </c>
      <c r="B214" s="5" t="s">
        <v>31</v>
      </c>
      <c r="C214" s="5" t="s">
        <v>32</v>
      </c>
      <c r="D214" s="5" t="s">
        <v>33</v>
      </c>
      <c r="E214" s="5" t="s">
        <v>34</v>
      </c>
      <c r="F214" s="7"/>
      <c r="G214" s="5" t="s">
        <v>35</v>
      </c>
      <c r="H214" s="5" t="s">
        <v>36</v>
      </c>
      <c r="I214" s="5" t="s">
        <v>37</v>
      </c>
      <c r="J214" s="5" t="s">
        <v>38</v>
      </c>
      <c r="K214" s="5" t="s">
        <v>39</v>
      </c>
      <c r="L214" s="5" t="s">
        <v>40</v>
      </c>
      <c r="M214" s="5" t="s">
        <v>41</v>
      </c>
      <c r="N214" s="5" t="s">
        <v>42</v>
      </c>
      <c r="O214" s="5" t="s">
        <v>43</v>
      </c>
      <c r="P214" s="5" t="s">
        <v>44</v>
      </c>
    </row>
    <row r="215" spans="1:16" ht="28">
      <c r="A215" s="4">
        <v>45503</v>
      </c>
      <c r="B215" s="5" t="s">
        <v>31</v>
      </c>
      <c r="C215" s="5" t="s">
        <v>32</v>
      </c>
      <c r="D215" s="5" t="s">
        <v>33</v>
      </c>
      <c r="E215" s="5" t="s">
        <v>34</v>
      </c>
      <c r="F215" s="7"/>
      <c r="G215" s="5" t="s">
        <v>35</v>
      </c>
      <c r="H215" s="5" t="s">
        <v>36</v>
      </c>
      <c r="I215" s="5" t="s">
        <v>37</v>
      </c>
      <c r="J215" s="5" t="s">
        <v>38</v>
      </c>
      <c r="K215" s="5" t="s">
        <v>39</v>
      </c>
      <c r="L215" s="5" t="s">
        <v>40</v>
      </c>
      <c r="M215" s="5" t="s">
        <v>41</v>
      </c>
      <c r="N215" s="5" t="s">
        <v>42</v>
      </c>
      <c r="O215" s="5" t="s">
        <v>43</v>
      </c>
      <c r="P215" s="5" t="s">
        <v>44</v>
      </c>
    </row>
    <row r="216" spans="1:16" ht="28">
      <c r="A216" s="4">
        <v>45504</v>
      </c>
      <c r="B216" s="5" t="s">
        <v>31</v>
      </c>
      <c r="C216" s="5" t="s">
        <v>32</v>
      </c>
      <c r="D216" s="5" t="s">
        <v>33</v>
      </c>
      <c r="E216" s="5" t="s">
        <v>34</v>
      </c>
      <c r="F216" s="7"/>
      <c r="G216" s="5" t="s">
        <v>35</v>
      </c>
      <c r="H216" s="5" t="s">
        <v>36</v>
      </c>
      <c r="I216" s="5" t="s">
        <v>37</v>
      </c>
      <c r="J216" s="5" t="s">
        <v>38</v>
      </c>
      <c r="K216" s="5" t="s">
        <v>39</v>
      </c>
      <c r="L216" s="5" t="s">
        <v>40</v>
      </c>
      <c r="M216" s="5" t="s">
        <v>41</v>
      </c>
      <c r="N216" s="5" t="s">
        <v>42</v>
      </c>
      <c r="O216" s="5" t="s">
        <v>43</v>
      </c>
      <c r="P216" s="5" t="s">
        <v>44</v>
      </c>
    </row>
    <row r="217" spans="1:16" ht="28">
      <c r="A217" s="4">
        <v>45505</v>
      </c>
      <c r="B217" s="5" t="s">
        <v>31</v>
      </c>
      <c r="C217" s="5" t="s">
        <v>32</v>
      </c>
      <c r="D217" s="5" t="s">
        <v>33</v>
      </c>
      <c r="E217" s="5" t="s">
        <v>34</v>
      </c>
      <c r="F217" s="7"/>
      <c r="G217" s="5" t="s">
        <v>35</v>
      </c>
      <c r="H217" s="5" t="s">
        <v>36</v>
      </c>
      <c r="I217" s="5" t="s">
        <v>37</v>
      </c>
      <c r="J217" s="5" t="s">
        <v>38</v>
      </c>
      <c r="K217" s="5" t="s">
        <v>39</v>
      </c>
      <c r="L217" s="5" t="s">
        <v>40</v>
      </c>
      <c r="M217" s="5" t="s">
        <v>41</v>
      </c>
      <c r="N217" s="5" t="s">
        <v>42</v>
      </c>
      <c r="O217" s="5" t="s">
        <v>43</v>
      </c>
      <c r="P217" s="5" t="s">
        <v>44</v>
      </c>
    </row>
    <row r="218" spans="1:16" ht="28">
      <c r="A218" s="4">
        <v>45506</v>
      </c>
      <c r="B218" s="5" t="s">
        <v>31</v>
      </c>
      <c r="C218" s="5" t="s">
        <v>32</v>
      </c>
      <c r="D218" s="5" t="s">
        <v>33</v>
      </c>
      <c r="E218" s="5" t="s">
        <v>34</v>
      </c>
      <c r="F218" s="7"/>
      <c r="G218" s="5" t="s">
        <v>35</v>
      </c>
      <c r="H218" s="5" t="s">
        <v>36</v>
      </c>
      <c r="I218" s="5" t="s">
        <v>37</v>
      </c>
      <c r="J218" s="5" t="s">
        <v>38</v>
      </c>
      <c r="K218" s="5" t="s">
        <v>39</v>
      </c>
      <c r="L218" s="5" t="s">
        <v>40</v>
      </c>
      <c r="M218" s="5" t="s">
        <v>41</v>
      </c>
      <c r="N218" s="5" t="s">
        <v>42</v>
      </c>
      <c r="O218" s="5" t="s">
        <v>43</v>
      </c>
      <c r="P218" s="5" t="s">
        <v>44</v>
      </c>
    </row>
    <row r="219" spans="1:16" ht="28">
      <c r="A219" s="4">
        <v>45507</v>
      </c>
      <c r="B219" s="5" t="s">
        <v>31</v>
      </c>
      <c r="C219" s="5" t="s">
        <v>32</v>
      </c>
      <c r="D219" s="5" t="s">
        <v>33</v>
      </c>
      <c r="E219" s="5" t="s">
        <v>34</v>
      </c>
      <c r="F219" s="7"/>
      <c r="G219" s="5" t="s">
        <v>35</v>
      </c>
      <c r="H219" s="5" t="s">
        <v>36</v>
      </c>
      <c r="I219" s="5" t="s">
        <v>37</v>
      </c>
      <c r="J219" s="5" t="s">
        <v>38</v>
      </c>
      <c r="K219" s="5" t="s">
        <v>39</v>
      </c>
      <c r="L219" s="5" t="s">
        <v>40</v>
      </c>
      <c r="M219" s="5" t="s">
        <v>41</v>
      </c>
      <c r="N219" s="5" t="s">
        <v>42</v>
      </c>
      <c r="O219" s="5" t="s">
        <v>43</v>
      </c>
      <c r="P219" s="5" t="s">
        <v>44</v>
      </c>
    </row>
    <row r="220" spans="1:16" ht="28">
      <c r="A220" s="4">
        <v>45508</v>
      </c>
      <c r="B220" s="5" t="s">
        <v>31</v>
      </c>
      <c r="C220" s="5" t="s">
        <v>32</v>
      </c>
      <c r="D220" s="5" t="s">
        <v>33</v>
      </c>
      <c r="E220" s="5" t="s">
        <v>34</v>
      </c>
      <c r="F220" s="7"/>
      <c r="G220" s="5" t="s">
        <v>35</v>
      </c>
      <c r="H220" s="5" t="s">
        <v>36</v>
      </c>
      <c r="I220" s="5" t="s">
        <v>37</v>
      </c>
      <c r="J220" s="5" t="s">
        <v>38</v>
      </c>
      <c r="K220" s="5" t="s">
        <v>39</v>
      </c>
      <c r="L220" s="5" t="s">
        <v>40</v>
      </c>
      <c r="M220" s="5" t="s">
        <v>41</v>
      </c>
      <c r="N220" s="5" t="s">
        <v>42</v>
      </c>
      <c r="O220" s="5" t="s">
        <v>43</v>
      </c>
      <c r="P220" s="5" t="s">
        <v>44</v>
      </c>
    </row>
    <row r="221" spans="1:16" ht="28">
      <c r="A221" s="4">
        <v>45509</v>
      </c>
      <c r="B221" s="5" t="s">
        <v>31</v>
      </c>
      <c r="C221" s="5" t="s">
        <v>32</v>
      </c>
      <c r="D221" s="5" t="s">
        <v>33</v>
      </c>
      <c r="E221" s="5" t="s">
        <v>34</v>
      </c>
      <c r="F221" s="7"/>
      <c r="G221" s="5" t="s">
        <v>35</v>
      </c>
      <c r="H221" s="5" t="s">
        <v>36</v>
      </c>
      <c r="I221" s="5" t="s">
        <v>37</v>
      </c>
      <c r="J221" s="5" t="s">
        <v>38</v>
      </c>
      <c r="K221" s="5" t="s">
        <v>39</v>
      </c>
      <c r="L221" s="5" t="s">
        <v>40</v>
      </c>
      <c r="M221" s="5" t="s">
        <v>41</v>
      </c>
      <c r="N221" s="5" t="s">
        <v>42</v>
      </c>
      <c r="O221" s="5" t="s">
        <v>43</v>
      </c>
      <c r="P221" s="5" t="s">
        <v>44</v>
      </c>
    </row>
    <row r="222" spans="1:16" ht="28">
      <c r="A222" s="4">
        <v>45510</v>
      </c>
      <c r="B222" s="5" t="s">
        <v>31</v>
      </c>
      <c r="C222" s="5" t="s">
        <v>32</v>
      </c>
      <c r="D222" s="5" t="s">
        <v>33</v>
      </c>
      <c r="E222" s="5" t="s">
        <v>34</v>
      </c>
      <c r="F222" s="7"/>
      <c r="G222" s="5" t="s">
        <v>35</v>
      </c>
      <c r="H222" s="5" t="s">
        <v>36</v>
      </c>
      <c r="I222" s="5" t="s">
        <v>37</v>
      </c>
      <c r="J222" s="5" t="s">
        <v>38</v>
      </c>
      <c r="K222" s="5" t="s">
        <v>39</v>
      </c>
      <c r="L222" s="5" t="s">
        <v>40</v>
      </c>
      <c r="M222" s="5" t="s">
        <v>41</v>
      </c>
      <c r="N222" s="5" t="s">
        <v>42</v>
      </c>
      <c r="O222" s="5" t="s">
        <v>43</v>
      </c>
      <c r="P222" s="5" t="s">
        <v>44</v>
      </c>
    </row>
    <row r="223" spans="1:16" ht="28">
      <c r="A223" s="4">
        <v>45511</v>
      </c>
      <c r="B223" s="5" t="s">
        <v>31</v>
      </c>
      <c r="C223" s="5" t="s">
        <v>32</v>
      </c>
      <c r="D223" s="5" t="s">
        <v>33</v>
      </c>
      <c r="E223" s="5" t="s">
        <v>34</v>
      </c>
      <c r="F223" s="7"/>
      <c r="G223" s="5" t="s">
        <v>35</v>
      </c>
      <c r="H223" s="5" t="s">
        <v>36</v>
      </c>
      <c r="I223" s="5" t="s">
        <v>37</v>
      </c>
      <c r="J223" s="5" t="s">
        <v>38</v>
      </c>
      <c r="K223" s="5" t="s">
        <v>39</v>
      </c>
      <c r="L223" s="5" t="s">
        <v>40</v>
      </c>
      <c r="M223" s="5" t="s">
        <v>41</v>
      </c>
      <c r="N223" s="5" t="s">
        <v>42</v>
      </c>
      <c r="O223" s="5" t="s">
        <v>43</v>
      </c>
      <c r="P223" s="5" t="s">
        <v>44</v>
      </c>
    </row>
    <row r="224" spans="1:16" ht="28">
      <c r="A224" s="4">
        <v>45512</v>
      </c>
      <c r="B224" s="5" t="s">
        <v>31</v>
      </c>
      <c r="C224" s="5" t="s">
        <v>32</v>
      </c>
      <c r="D224" s="5" t="s">
        <v>33</v>
      </c>
      <c r="E224" s="5" t="s">
        <v>34</v>
      </c>
      <c r="F224" s="7"/>
      <c r="G224" s="5" t="s">
        <v>35</v>
      </c>
      <c r="H224" s="5" t="s">
        <v>36</v>
      </c>
      <c r="I224" s="5" t="s">
        <v>37</v>
      </c>
      <c r="J224" s="5" t="s">
        <v>38</v>
      </c>
      <c r="K224" s="5" t="s">
        <v>39</v>
      </c>
      <c r="L224" s="5" t="s">
        <v>40</v>
      </c>
      <c r="M224" s="5" t="s">
        <v>41</v>
      </c>
      <c r="N224" s="5" t="s">
        <v>42</v>
      </c>
      <c r="O224" s="5" t="s">
        <v>43</v>
      </c>
      <c r="P224" s="5" t="s">
        <v>44</v>
      </c>
    </row>
    <row r="225" spans="1:16" ht="28">
      <c r="A225" s="4">
        <v>45513</v>
      </c>
      <c r="B225" s="5" t="s">
        <v>31</v>
      </c>
      <c r="C225" s="5" t="s">
        <v>32</v>
      </c>
      <c r="D225" s="5" t="s">
        <v>33</v>
      </c>
      <c r="E225" s="5" t="s">
        <v>34</v>
      </c>
      <c r="F225" s="7"/>
      <c r="G225" s="5" t="s">
        <v>35</v>
      </c>
      <c r="H225" s="5" t="s">
        <v>36</v>
      </c>
      <c r="I225" s="5" t="s">
        <v>37</v>
      </c>
      <c r="J225" s="5" t="s">
        <v>38</v>
      </c>
      <c r="K225" s="5" t="s">
        <v>39</v>
      </c>
      <c r="L225" s="5" t="s">
        <v>40</v>
      </c>
      <c r="M225" s="5" t="s">
        <v>41</v>
      </c>
      <c r="N225" s="5" t="s">
        <v>42</v>
      </c>
      <c r="O225" s="5" t="s">
        <v>43</v>
      </c>
      <c r="P225" s="5" t="s">
        <v>44</v>
      </c>
    </row>
    <row r="226" spans="1:16" ht="28">
      <c r="A226" s="4">
        <v>45514</v>
      </c>
      <c r="B226" s="5" t="s">
        <v>31</v>
      </c>
      <c r="C226" s="5" t="s">
        <v>32</v>
      </c>
      <c r="D226" s="5" t="s">
        <v>33</v>
      </c>
      <c r="E226" s="5" t="s">
        <v>34</v>
      </c>
      <c r="F226" s="7"/>
      <c r="G226" s="5" t="s">
        <v>35</v>
      </c>
      <c r="H226" s="5" t="s">
        <v>36</v>
      </c>
      <c r="I226" s="5" t="s">
        <v>37</v>
      </c>
      <c r="J226" s="5" t="s">
        <v>38</v>
      </c>
      <c r="K226" s="5" t="s">
        <v>39</v>
      </c>
      <c r="L226" s="5" t="s">
        <v>40</v>
      </c>
      <c r="M226" s="5" t="s">
        <v>41</v>
      </c>
      <c r="N226" s="5" t="s">
        <v>42</v>
      </c>
      <c r="O226" s="5" t="s">
        <v>43</v>
      </c>
      <c r="P226" s="5" t="s">
        <v>44</v>
      </c>
    </row>
    <row r="227" spans="1:16" ht="28">
      <c r="A227" s="4">
        <v>45515</v>
      </c>
      <c r="B227" s="5" t="s">
        <v>31</v>
      </c>
      <c r="C227" s="5" t="s">
        <v>32</v>
      </c>
      <c r="D227" s="5" t="s">
        <v>33</v>
      </c>
      <c r="E227" s="5" t="s">
        <v>34</v>
      </c>
      <c r="F227" s="7"/>
      <c r="G227" s="5" t="s">
        <v>35</v>
      </c>
      <c r="H227" s="5" t="s">
        <v>36</v>
      </c>
      <c r="I227" s="5" t="s">
        <v>37</v>
      </c>
      <c r="J227" s="5" t="s">
        <v>38</v>
      </c>
      <c r="K227" s="5" t="s">
        <v>39</v>
      </c>
      <c r="L227" s="5" t="s">
        <v>40</v>
      </c>
      <c r="M227" s="5" t="s">
        <v>41</v>
      </c>
      <c r="N227" s="5" t="s">
        <v>42</v>
      </c>
      <c r="O227" s="5" t="s">
        <v>43</v>
      </c>
      <c r="P227" s="5" t="s">
        <v>44</v>
      </c>
    </row>
    <row r="228" spans="1:16" ht="28">
      <c r="A228" s="4">
        <v>45516</v>
      </c>
      <c r="B228" s="5" t="s">
        <v>31</v>
      </c>
      <c r="C228" s="5" t="s">
        <v>32</v>
      </c>
      <c r="D228" s="5" t="s">
        <v>33</v>
      </c>
      <c r="E228" s="5" t="s">
        <v>34</v>
      </c>
      <c r="F228" s="7"/>
      <c r="G228" s="5" t="s">
        <v>35</v>
      </c>
      <c r="H228" s="5" t="s">
        <v>36</v>
      </c>
      <c r="I228" s="5" t="s">
        <v>37</v>
      </c>
      <c r="J228" s="5" t="s">
        <v>38</v>
      </c>
      <c r="K228" s="5" t="s">
        <v>39</v>
      </c>
      <c r="L228" s="5" t="s">
        <v>40</v>
      </c>
      <c r="M228" s="5" t="s">
        <v>41</v>
      </c>
      <c r="N228" s="5" t="s">
        <v>42</v>
      </c>
      <c r="O228" s="5" t="s">
        <v>43</v>
      </c>
      <c r="P228" s="5" t="s">
        <v>44</v>
      </c>
    </row>
    <row r="229" spans="1:16" ht="28">
      <c r="A229" s="4">
        <v>45517</v>
      </c>
      <c r="B229" s="5" t="s">
        <v>31</v>
      </c>
      <c r="C229" s="5" t="s">
        <v>32</v>
      </c>
      <c r="D229" s="5" t="s">
        <v>33</v>
      </c>
      <c r="E229" s="5" t="s">
        <v>34</v>
      </c>
      <c r="F229" s="7"/>
      <c r="G229" s="5" t="s">
        <v>35</v>
      </c>
      <c r="H229" s="5" t="s">
        <v>36</v>
      </c>
      <c r="I229" s="5" t="s">
        <v>37</v>
      </c>
      <c r="J229" s="5" t="s">
        <v>38</v>
      </c>
      <c r="K229" s="5" t="s">
        <v>39</v>
      </c>
      <c r="L229" s="5" t="s">
        <v>40</v>
      </c>
      <c r="M229" s="5" t="s">
        <v>41</v>
      </c>
      <c r="N229" s="5" t="s">
        <v>42</v>
      </c>
      <c r="O229" s="5" t="s">
        <v>43</v>
      </c>
      <c r="P229" s="5" t="s">
        <v>44</v>
      </c>
    </row>
    <row r="230" spans="1:16" ht="28">
      <c r="A230" s="4">
        <v>45518</v>
      </c>
      <c r="B230" s="5" t="s">
        <v>31</v>
      </c>
      <c r="C230" s="5" t="s">
        <v>32</v>
      </c>
      <c r="D230" s="5" t="s">
        <v>33</v>
      </c>
      <c r="E230" s="5" t="s">
        <v>34</v>
      </c>
      <c r="F230" s="7"/>
      <c r="G230" s="5" t="s">
        <v>35</v>
      </c>
      <c r="H230" s="5" t="s">
        <v>36</v>
      </c>
      <c r="I230" s="5" t="s">
        <v>37</v>
      </c>
      <c r="J230" s="5" t="s">
        <v>38</v>
      </c>
      <c r="K230" s="5" t="s">
        <v>39</v>
      </c>
      <c r="L230" s="5" t="s">
        <v>40</v>
      </c>
      <c r="M230" s="5" t="s">
        <v>41</v>
      </c>
      <c r="N230" s="5" t="s">
        <v>42</v>
      </c>
      <c r="O230" s="5" t="s">
        <v>43</v>
      </c>
      <c r="P230" s="5" t="s">
        <v>44</v>
      </c>
    </row>
    <row r="231" spans="1:16" ht="28">
      <c r="A231" s="4">
        <v>45519</v>
      </c>
      <c r="B231" s="5" t="s">
        <v>31</v>
      </c>
      <c r="C231" s="5" t="s">
        <v>32</v>
      </c>
      <c r="D231" s="5" t="s">
        <v>33</v>
      </c>
      <c r="E231" s="5" t="s">
        <v>34</v>
      </c>
      <c r="F231" s="7"/>
      <c r="G231" s="5" t="s">
        <v>35</v>
      </c>
      <c r="H231" s="5" t="s">
        <v>36</v>
      </c>
      <c r="I231" s="5" t="s">
        <v>37</v>
      </c>
      <c r="J231" s="5" t="s">
        <v>38</v>
      </c>
      <c r="K231" s="5" t="s">
        <v>39</v>
      </c>
      <c r="L231" s="5" t="s">
        <v>40</v>
      </c>
      <c r="M231" s="5" t="s">
        <v>41</v>
      </c>
      <c r="N231" s="5" t="s">
        <v>42</v>
      </c>
      <c r="O231" s="5" t="s">
        <v>43</v>
      </c>
      <c r="P231" s="5" t="s">
        <v>44</v>
      </c>
    </row>
    <row r="232" spans="1:16" ht="28">
      <c r="A232" s="4">
        <v>45520</v>
      </c>
      <c r="B232" s="5" t="s">
        <v>31</v>
      </c>
      <c r="C232" s="5" t="s">
        <v>32</v>
      </c>
      <c r="D232" s="5" t="s">
        <v>33</v>
      </c>
      <c r="E232" s="5" t="s">
        <v>34</v>
      </c>
      <c r="F232" s="7"/>
      <c r="G232" s="5" t="s">
        <v>35</v>
      </c>
      <c r="H232" s="5" t="s">
        <v>36</v>
      </c>
      <c r="I232" s="5" t="s">
        <v>37</v>
      </c>
      <c r="J232" s="5" t="s">
        <v>38</v>
      </c>
      <c r="K232" s="5" t="s">
        <v>39</v>
      </c>
      <c r="L232" s="5" t="s">
        <v>40</v>
      </c>
      <c r="M232" s="5" t="s">
        <v>41</v>
      </c>
      <c r="N232" s="5" t="s">
        <v>42</v>
      </c>
      <c r="O232" s="5" t="s">
        <v>43</v>
      </c>
      <c r="P232" s="5" t="s">
        <v>44</v>
      </c>
    </row>
    <row r="233" spans="1:16" ht="28">
      <c r="A233" s="4">
        <v>45521</v>
      </c>
      <c r="B233" s="5" t="s">
        <v>31</v>
      </c>
      <c r="C233" s="5" t="s">
        <v>32</v>
      </c>
      <c r="D233" s="5" t="s">
        <v>33</v>
      </c>
      <c r="E233" s="5" t="s">
        <v>34</v>
      </c>
      <c r="F233" s="7"/>
      <c r="G233" s="5" t="s">
        <v>35</v>
      </c>
      <c r="H233" s="5" t="s">
        <v>36</v>
      </c>
      <c r="I233" s="5" t="s">
        <v>37</v>
      </c>
      <c r="J233" s="5" t="s">
        <v>38</v>
      </c>
      <c r="K233" s="5" t="s">
        <v>39</v>
      </c>
      <c r="L233" s="5" t="s">
        <v>40</v>
      </c>
      <c r="M233" s="5" t="s">
        <v>41</v>
      </c>
      <c r="N233" s="5" t="s">
        <v>42</v>
      </c>
      <c r="O233" s="5" t="s">
        <v>43</v>
      </c>
      <c r="P233" s="5" t="s">
        <v>44</v>
      </c>
    </row>
    <row r="234" spans="1:16" ht="28">
      <c r="A234" s="4">
        <v>45522</v>
      </c>
      <c r="B234" s="5" t="s">
        <v>31</v>
      </c>
      <c r="C234" s="5" t="s">
        <v>32</v>
      </c>
      <c r="D234" s="5" t="s">
        <v>33</v>
      </c>
      <c r="E234" s="5" t="s">
        <v>34</v>
      </c>
      <c r="F234" s="7"/>
      <c r="G234" s="5" t="s">
        <v>35</v>
      </c>
      <c r="H234" s="5" t="s">
        <v>36</v>
      </c>
      <c r="I234" s="5" t="s">
        <v>37</v>
      </c>
      <c r="J234" s="5" t="s">
        <v>38</v>
      </c>
      <c r="K234" s="5" t="s">
        <v>39</v>
      </c>
      <c r="L234" s="5" t="s">
        <v>40</v>
      </c>
      <c r="M234" s="5" t="s">
        <v>41</v>
      </c>
      <c r="N234" s="5" t="s">
        <v>42</v>
      </c>
      <c r="O234" s="5" t="s">
        <v>43</v>
      </c>
      <c r="P234" s="5" t="s">
        <v>44</v>
      </c>
    </row>
    <row r="235" spans="1:16" ht="28">
      <c r="A235" s="4">
        <v>45523</v>
      </c>
      <c r="B235" s="5" t="s">
        <v>31</v>
      </c>
      <c r="C235" s="5" t="s">
        <v>32</v>
      </c>
      <c r="D235" s="5" t="s">
        <v>33</v>
      </c>
      <c r="E235" s="5" t="s">
        <v>34</v>
      </c>
      <c r="F235" s="7"/>
      <c r="G235" s="5" t="s">
        <v>35</v>
      </c>
      <c r="H235" s="5" t="s">
        <v>36</v>
      </c>
      <c r="I235" s="5" t="s">
        <v>37</v>
      </c>
      <c r="J235" s="5" t="s">
        <v>38</v>
      </c>
      <c r="K235" s="5" t="s">
        <v>39</v>
      </c>
      <c r="L235" s="5" t="s">
        <v>40</v>
      </c>
      <c r="M235" s="5" t="s">
        <v>41</v>
      </c>
      <c r="N235" s="5" t="s">
        <v>42</v>
      </c>
      <c r="O235" s="5" t="s">
        <v>43</v>
      </c>
      <c r="P235" s="5" t="s">
        <v>44</v>
      </c>
    </row>
    <row r="236" spans="1:16" ht="28">
      <c r="A236" s="4">
        <v>45524</v>
      </c>
      <c r="B236" s="5" t="s">
        <v>31</v>
      </c>
      <c r="C236" s="5" t="s">
        <v>32</v>
      </c>
      <c r="D236" s="5" t="s">
        <v>33</v>
      </c>
      <c r="E236" s="5" t="s">
        <v>34</v>
      </c>
      <c r="F236" s="7"/>
      <c r="G236" s="5" t="s">
        <v>35</v>
      </c>
      <c r="H236" s="5" t="s">
        <v>36</v>
      </c>
      <c r="I236" s="5" t="s">
        <v>37</v>
      </c>
      <c r="J236" s="5" t="s">
        <v>38</v>
      </c>
      <c r="K236" s="5" t="s">
        <v>39</v>
      </c>
      <c r="L236" s="5" t="s">
        <v>40</v>
      </c>
      <c r="M236" s="5" t="s">
        <v>41</v>
      </c>
      <c r="N236" s="5" t="s">
        <v>42</v>
      </c>
      <c r="O236" s="5" t="s">
        <v>43</v>
      </c>
      <c r="P236" s="5" t="s">
        <v>44</v>
      </c>
    </row>
    <row r="237" spans="1:16" ht="28">
      <c r="A237" s="4">
        <v>45525</v>
      </c>
      <c r="B237" s="5" t="s">
        <v>31</v>
      </c>
      <c r="C237" s="5" t="s">
        <v>32</v>
      </c>
      <c r="D237" s="5" t="s">
        <v>33</v>
      </c>
      <c r="E237" s="5" t="s">
        <v>34</v>
      </c>
      <c r="F237" s="7"/>
      <c r="G237" s="5" t="s">
        <v>35</v>
      </c>
      <c r="H237" s="5" t="s">
        <v>36</v>
      </c>
      <c r="I237" s="5" t="s">
        <v>37</v>
      </c>
      <c r="J237" s="5" t="s">
        <v>38</v>
      </c>
      <c r="K237" s="5" t="s">
        <v>39</v>
      </c>
      <c r="L237" s="5" t="s">
        <v>40</v>
      </c>
      <c r="M237" s="5" t="s">
        <v>41</v>
      </c>
      <c r="N237" s="5" t="s">
        <v>42</v>
      </c>
      <c r="O237" s="5" t="s">
        <v>43</v>
      </c>
      <c r="P237" s="5" t="s">
        <v>44</v>
      </c>
    </row>
    <row r="238" spans="1:16" ht="28">
      <c r="A238" s="4">
        <v>45526</v>
      </c>
      <c r="B238" s="5" t="s">
        <v>31</v>
      </c>
      <c r="C238" s="5" t="s">
        <v>32</v>
      </c>
      <c r="D238" s="5" t="s">
        <v>33</v>
      </c>
      <c r="E238" s="5" t="s">
        <v>34</v>
      </c>
      <c r="F238" s="7"/>
      <c r="G238" s="5" t="s">
        <v>35</v>
      </c>
      <c r="H238" s="5" t="s">
        <v>36</v>
      </c>
      <c r="I238" s="5" t="s">
        <v>37</v>
      </c>
      <c r="J238" s="5" t="s">
        <v>38</v>
      </c>
      <c r="K238" s="5" t="s">
        <v>39</v>
      </c>
      <c r="L238" s="5" t="s">
        <v>40</v>
      </c>
      <c r="M238" s="5" t="s">
        <v>41</v>
      </c>
      <c r="N238" s="5" t="s">
        <v>42</v>
      </c>
      <c r="O238" s="5" t="s">
        <v>43</v>
      </c>
      <c r="P238" s="5" t="s">
        <v>44</v>
      </c>
    </row>
    <row r="239" spans="1:16" ht="28">
      <c r="A239" s="4">
        <v>45527</v>
      </c>
      <c r="B239" s="5" t="s">
        <v>31</v>
      </c>
      <c r="C239" s="5" t="s">
        <v>32</v>
      </c>
      <c r="D239" s="5" t="s">
        <v>33</v>
      </c>
      <c r="E239" s="5" t="s">
        <v>34</v>
      </c>
      <c r="F239" s="7"/>
      <c r="G239" s="5" t="s">
        <v>35</v>
      </c>
      <c r="H239" s="5" t="s">
        <v>36</v>
      </c>
      <c r="I239" s="5" t="s">
        <v>37</v>
      </c>
      <c r="J239" s="5" t="s">
        <v>38</v>
      </c>
      <c r="K239" s="5" t="s">
        <v>39</v>
      </c>
      <c r="L239" s="5" t="s">
        <v>40</v>
      </c>
      <c r="M239" s="5" t="s">
        <v>41</v>
      </c>
      <c r="N239" s="5" t="s">
        <v>42</v>
      </c>
      <c r="O239" s="5" t="s">
        <v>43</v>
      </c>
      <c r="P239" s="5" t="s">
        <v>44</v>
      </c>
    </row>
    <row r="240" spans="1:16" ht="28">
      <c r="A240" s="4">
        <v>45528</v>
      </c>
      <c r="B240" s="5" t="s">
        <v>31</v>
      </c>
      <c r="C240" s="5" t="s">
        <v>32</v>
      </c>
      <c r="D240" s="5" t="s">
        <v>33</v>
      </c>
      <c r="E240" s="5" t="s">
        <v>34</v>
      </c>
      <c r="F240" s="7"/>
      <c r="G240" s="5" t="s">
        <v>35</v>
      </c>
      <c r="H240" s="5" t="s">
        <v>36</v>
      </c>
      <c r="I240" s="5" t="s">
        <v>37</v>
      </c>
      <c r="J240" s="5" t="s">
        <v>38</v>
      </c>
      <c r="K240" s="5" t="s">
        <v>39</v>
      </c>
      <c r="L240" s="5" t="s">
        <v>40</v>
      </c>
      <c r="M240" s="5" t="s">
        <v>41</v>
      </c>
      <c r="N240" s="5" t="s">
        <v>42</v>
      </c>
      <c r="O240" s="5" t="s">
        <v>43</v>
      </c>
      <c r="P240" s="5" t="s">
        <v>44</v>
      </c>
    </row>
    <row r="241" spans="1:16" ht="28">
      <c r="A241" s="4">
        <v>45529</v>
      </c>
      <c r="B241" s="5" t="s">
        <v>31</v>
      </c>
      <c r="C241" s="5" t="s">
        <v>32</v>
      </c>
      <c r="D241" s="5" t="s">
        <v>33</v>
      </c>
      <c r="E241" s="5" t="s">
        <v>34</v>
      </c>
      <c r="F241" s="7"/>
      <c r="G241" s="5" t="s">
        <v>35</v>
      </c>
      <c r="H241" s="5" t="s">
        <v>36</v>
      </c>
      <c r="I241" s="5" t="s">
        <v>37</v>
      </c>
      <c r="J241" s="5" t="s">
        <v>38</v>
      </c>
      <c r="K241" s="5" t="s">
        <v>39</v>
      </c>
      <c r="L241" s="5" t="s">
        <v>40</v>
      </c>
      <c r="M241" s="5" t="s">
        <v>41</v>
      </c>
      <c r="N241" s="5" t="s">
        <v>42</v>
      </c>
      <c r="O241" s="5" t="s">
        <v>43</v>
      </c>
      <c r="P241" s="5" t="s">
        <v>44</v>
      </c>
    </row>
    <row r="242" spans="1:16" ht="28">
      <c r="A242" s="4">
        <v>45530</v>
      </c>
      <c r="B242" s="5" t="s">
        <v>31</v>
      </c>
      <c r="C242" s="5" t="s">
        <v>32</v>
      </c>
      <c r="D242" s="5" t="s">
        <v>33</v>
      </c>
      <c r="E242" s="5" t="s">
        <v>34</v>
      </c>
      <c r="F242" s="7"/>
      <c r="G242" s="5" t="s">
        <v>35</v>
      </c>
      <c r="H242" s="5" t="s">
        <v>36</v>
      </c>
      <c r="I242" s="5" t="s">
        <v>37</v>
      </c>
      <c r="J242" s="5" t="s">
        <v>38</v>
      </c>
      <c r="K242" s="5" t="s">
        <v>39</v>
      </c>
      <c r="L242" s="5" t="s">
        <v>40</v>
      </c>
      <c r="M242" s="5" t="s">
        <v>41</v>
      </c>
      <c r="N242" s="5" t="s">
        <v>42</v>
      </c>
      <c r="O242" s="5" t="s">
        <v>43</v>
      </c>
      <c r="P242" s="5" t="s">
        <v>44</v>
      </c>
    </row>
    <row r="243" spans="1:16" ht="28">
      <c r="A243" s="4">
        <v>45531</v>
      </c>
      <c r="B243" s="5" t="s">
        <v>31</v>
      </c>
      <c r="C243" s="5" t="s">
        <v>32</v>
      </c>
      <c r="D243" s="5" t="s">
        <v>33</v>
      </c>
      <c r="E243" s="5" t="s">
        <v>34</v>
      </c>
      <c r="F243" s="7"/>
      <c r="G243" s="5" t="s">
        <v>35</v>
      </c>
      <c r="H243" s="5" t="s">
        <v>36</v>
      </c>
      <c r="I243" s="5" t="s">
        <v>37</v>
      </c>
      <c r="J243" s="5" t="s">
        <v>38</v>
      </c>
      <c r="K243" s="5" t="s">
        <v>39</v>
      </c>
      <c r="L243" s="5" t="s">
        <v>40</v>
      </c>
      <c r="M243" s="5" t="s">
        <v>41</v>
      </c>
      <c r="N243" s="5" t="s">
        <v>42</v>
      </c>
      <c r="O243" s="5" t="s">
        <v>43</v>
      </c>
      <c r="P243" s="5" t="s">
        <v>44</v>
      </c>
    </row>
    <row r="244" spans="1:16" ht="28">
      <c r="A244" s="4">
        <v>45532</v>
      </c>
      <c r="B244" s="5" t="s">
        <v>31</v>
      </c>
      <c r="C244" s="5" t="s">
        <v>32</v>
      </c>
      <c r="D244" s="5" t="s">
        <v>33</v>
      </c>
      <c r="E244" s="5" t="s">
        <v>34</v>
      </c>
      <c r="F244" s="7"/>
      <c r="G244" s="5" t="s">
        <v>35</v>
      </c>
      <c r="H244" s="5" t="s">
        <v>36</v>
      </c>
      <c r="I244" s="5" t="s">
        <v>37</v>
      </c>
      <c r="J244" s="5" t="s">
        <v>38</v>
      </c>
      <c r="K244" s="5" t="s">
        <v>39</v>
      </c>
      <c r="L244" s="5" t="s">
        <v>40</v>
      </c>
      <c r="M244" s="5" t="s">
        <v>41</v>
      </c>
      <c r="N244" s="5" t="s">
        <v>42</v>
      </c>
      <c r="O244" s="5" t="s">
        <v>43</v>
      </c>
      <c r="P244" s="5" t="s">
        <v>44</v>
      </c>
    </row>
    <row r="245" spans="1:16" ht="28">
      <c r="A245" s="4">
        <v>45533</v>
      </c>
      <c r="B245" s="5" t="s">
        <v>31</v>
      </c>
      <c r="C245" s="5" t="s">
        <v>32</v>
      </c>
      <c r="D245" s="5" t="s">
        <v>33</v>
      </c>
      <c r="E245" s="5" t="s">
        <v>34</v>
      </c>
      <c r="F245" s="7"/>
      <c r="G245" s="5" t="s">
        <v>35</v>
      </c>
      <c r="H245" s="5" t="s">
        <v>36</v>
      </c>
      <c r="I245" s="5" t="s">
        <v>37</v>
      </c>
      <c r="J245" s="5" t="s">
        <v>38</v>
      </c>
      <c r="K245" s="5" t="s">
        <v>39</v>
      </c>
      <c r="L245" s="5" t="s">
        <v>40</v>
      </c>
      <c r="M245" s="5" t="s">
        <v>41</v>
      </c>
      <c r="N245" s="5" t="s">
        <v>42</v>
      </c>
      <c r="O245" s="5" t="s">
        <v>43</v>
      </c>
      <c r="P245" s="5" t="s">
        <v>44</v>
      </c>
    </row>
    <row r="246" spans="1:16" ht="28">
      <c r="A246" s="4">
        <v>45534</v>
      </c>
      <c r="B246" s="5" t="s">
        <v>31</v>
      </c>
      <c r="C246" s="5" t="s">
        <v>32</v>
      </c>
      <c r="D246" s="5" t="s">
        <v>33</v>
      </c>
      <c r="E246" s="5" t="s">
        <v>34</v>
      </c>
      <c r="F246" s="7"/>
      <c r="G246" s="5" t="s">
        <v>35</v>
      </c>
      <c r="H246" s="5" t="s">
        <v>36</v>
      </c>
      <c r="I246" s="5" t="s">
        <v>37</v>
      </c>
      <c r="J246" s="5" t="s">
        <v>38</v>
      </c>
      <c r="K246" s="5" t="s">
        <v>39</v>
      </c>
      <c r="L246" s="5" t="s">
        <v>40</v>
      </c>
      <c r="M246" s="5" t="s">
        <v>41</v>
      </c>
      <c r="N246" s="5" t="s">
        <v>42</v>
      </c>
      <c r="O246" s="5" t="s">
        <v>43</v>
      </c>
      <c r="P246" s="5" t="s">
        <v>44</v>
      </c>
    </row>
    <row r="247" spans="1:16" ht="28">
      <c r="A247" s="4">
        <v>45535</v>
      </c>
      <c r="B247" s="5" t="s">
        <v>31</v>
      </c>
      <c r="C247" s="5" t="s">
        <v>32</v>
      </c>
      <c r="D247" s="5" t="s">
        <v>33</v>
      </c>
      <c r="E247" s="5" t="s">
        <v>34</v>
      </c>
      <c r="F247" s="7"/>
      <c r="G247" s="5" t="s">
        <v>35</v>
      </c>
      <c r="H247" s="5" t="s">
        <v>36</v>
      </c>
      <c r="I247" s="5" t="s">
        <v>37</v>
      </c>
      <c r="J247" s="5" t="s">
        <v>38</v>
      </c>
      <c r="K247" s="5" t="s">
        <v>39</v>
      </c>
      <c r="L247" s="5" t="s">
        <v>40</v>
      </c>
      <c r="M247" s="5" t="s">
        <v>41</v>
      </c>
      <c r="N247" s="5" t="s">
        <v>42</v>
      </c>
      <c r="O247" s="5" t="s">
        <v>43</v>
      </c>
      <c r="P247" s="5" t="s">
        <v>44</v>
      </c>
    </row>
    <row r="248" spans="1:16" ht="28">
      <c r="A248" s="4">
        <v>45536</v>
      </c>
      <c r="B248" s="5" t="s">
        <v>31</v>
      </c>
      <c r="C248" s="5" t="s">
        <v>32</v>
      </c>
      <c r="D248" s="5" t="s">
        <v>33</v>
      </c>
      <c r="E248" s="5" t="s">
        <v>34</v>
      </c>
      <c r="F248" s="7"/>
      <c r="G248" s="5" t="s">
        <v>35</v>
      </c>
      <c r="H248" s="5" t="s">
        <v>36</v>
      </c>
      <c r="I248" s="5" t="s">
        <v>37</v>
      </c>
      <c r="J248" s="5" t="s">
        <v>38</v>
      </c>
      <c r="K248" s="5" t="s">
        <v>39</v>
      </c>
      <c r="L248" s="5" t="s">
        <v>40</v>
      </c>
      <c r="M248" s="5" t="s">
        <v>41</v>
      </c>
      <c r="N248" s="5" t="s">
        <v>42</v>
      </c>
      <c r="O248" s="5" t="s">
        <v>43</v>
      </c>
      <c r="P248" s="5" t="s">
        <v>44</v>
      </c>
    </row>
    <row r="249" spans="1:16" ht="28">
      <c r="A249" s="4">
        <v>45537</v>
      </c>
      <c r="B249" s="5" t="s">
        <v>31</v>
      </c>
      <c r="C249" s="5" t="s">
        <v>32</v>
      </c>
      <c r="D249" s="5" t="s">
        <v>33</v>
      </c>
      <c r="E249" s="5" t="s">
        <v>34</v>
      </c>
      <c r="F249" s="7"/>
      <c r="G249" s="5" t="s">
        <v>35</v>
      </c>
      <c r="H249" s="5" t="s">
        <v>36</v>
      </c>
      <c r="I249" s="5" t="s">
        <v>37</v>
      </c>
      <c r="J249" s="5" t="s">
        <v>38</v>
      </c>
      <c r="K249" s="5" t="s">
        <v>39</v>
      </c>
      <c r="L249" s="5" t="s">
        <v>40</v>
      </c>
      <c r="M249" s="5" t="s">
        <v>41</v>
      </c>
      <c r="N249" s="5" t="s">
        <v>42</v>
      </c>
      <c r="O249" s="5" t="s">
        <v>43</v>
      </c>
      <c r="P249" s="5" t="s">
        <v>44</v>
      </c>
    </row>
    <row r="250" spans="1:16" ht="28">
      <c r="A250" s="4">
        <v>45538</v>
      </c>
      <c r="B250" s="5" t="s">
        <v>31</v>
      </c>
      <c r="C250" s="5" t="s">
        <v>32</v>
      </c>
      <c r="D250" s="5" t="s">
        <v>33</v>
      </c>
      <c r="E250" s="5" t="s">
        <v>34</v>
      </c>
      <c r="F250" s="7"/>
      <c r="G250" s="5" t="s">
        <v>35</v>
      </c>
      <c r="H250" s="5" t="s">
        <v>36</v>
      </c>
      <c r="I250" s="5" t="s">
        <v>37</v>
      </c>
      <c r="J250" s="5" t="s">
        <v>38</v>
      </c>
      <c r="K250" s="5" t="s">
        <v>39</v>
      </c>
      <c r="L250" s="5" t="s">
        <v>40</v>
      </c>
      <c r="M250" s="5" t="s">
        <v>41</v>
      </c>
      <c r="N250" s="5" t="s">
        <v>42</v>
      </c>
      <c r="O250" s="5" t="s">
        <v>43</v>
      </c>
      <c r="P250" s="5" t="s">
        <v>44</v>
      </c>
    </row>
    <row r="251" spans="1:16" ht="28">
      <c r="A251" s="4">
        <v>45539</v>
      </c>
      <c r="B251" s="5" t="s">
        <v>31</v>
      </c>
      <c r="C251" s="5" t="s">
        <v>32</v>
      </c>
      <c r="D251" s="5" t="s">
        <v>33</v>
      </c>
      <c r="E251" s="5" t="s">
        <v>34</v>
      </c>
      <c r="F251" s="7"/>
      <c r="G251" s="5" t="s">
        <v>35</v>
      </c>
      <c r="H251" s="5" t="s">
        <v>36</v>
      </c>
      <c r="I251" s="5" t="s">
        <v>37</v>
      </c>
      <c r="J251" s="5" t="s">
        <v>38</v>
      </c>
      <c r="K251" s="5" t="s">
        <v>39</v>
      </c>
      <c r="L251" s="5" t="s">
        <v>40</v>
      </c>
      <c r="M251" s="5" t="s">
        <v>41</v>
      </c>
      <c r="N251" s="5" t="s">
        <v>42</v>
      </c>
      <c r="O251" s="5" t="s">
        <v>43</v>
      </c>
      <c r="P251" s="5" t="s">
        <v>44</v>
      </c>
    </row>
    <row r="252" spans="1:16" ht="28">
      <c r="A252" s="4">
        <v>45540</v>
      </c>
      <c r="B252" s="5" t="s">
        <v>31</v>
      </c>
      <c r="C252" s="5" t="s">
        <v>32</v>
      </c>
      <c r="D252" s="5" t="s">
        <v>33</v>
      </c>
      <c r="E252" s="5" t="s">
        <v>34</v>
      </c>
      <c r="F252" s="7"/>
      <c r="G252" s="5" t="s">
        <v>35</v>
      </c>
      <c r="H252" s="5" t="s">
        <v>36</v>
      </c>
      <c r="I252" s="5" t="s">
        <v>37</v>
      </c>
      <c r="J252" s="5" t="s">
        <v>38</v>
      </c>
      <c r="K252" s="5" t="s">
        <v>39</v>
      </c>
      <c r="L252" s="5" t="s">
        <v>40</v>
      </c>
      <c r="M252" s="5" t="s">
        <v>41</v>
      </c>
      <c r="N252" s="5" t="s">
        <v>42</v>
      </c>
      <c r="O252" s="5" t="s">
        <v>43</v>
      </c>
      <c r="P252" s="5" t="s">
        <v>44</v>
      </c>
    </row>
    <row r="253" spans="1:16" ht="28">
      <c r="A253" s="4">
        <v>45541</v>
      </c>
      <c r="B253" s="5" t="s">
        <v>31</v>
      </c>
      <c r="C253" s="5" t="s">
        <v>32</v>
      </c>
      <c r="D253" s="5" t="s">
        <v>33</v>
      </c>
      <c r="E253" s="5" t="s">
        <v>34</v>
      </c>
      <c r="F253" s="7"/>
      <c r="G253" s="5" t="s">
        <v>35</v>
      </c>
      <c r="H253" s="5" t="s">
        <v>36</v>
      </c>
      <c r="I253" s="5" t="s">
        <v>37</v>
      </c>
      <c r="J253" s="5" t="s">
        <v>38</v>
      </c>
      <c r="K253" s="5" t="s">
        <v>39</v>
      </c>
      <c r="L253" s="5" t="s">
        <v>40</v>
      </c>
      <c r="M253" s="5" t="s">
        <v>41</v>
      </c>
      <c r="N253" s="5" t="s">
        <v>42</v>
      </c>
      <c r="O253" s="5" t="s">
        <v>43</v>
      </c>
      <c r="P253" s="5" t="s">
        <v>44</v>
      </c>
    </row>
    <row r="254" spans="1:16" ht="28">
      <c r="A254" s="4">
        <v>45542</v>
      </c>
      <c r="B254" s="5" t="s">
        <v>31</v>
      </c>
      <c r="C254" s="5" t="s">
        <v>32</v>
      </c>
      <c r="D254" s="5" t="s">
        <v>33</v>
      </c>
      <c r="E254" s="5" t="s">
        <v>34</v>
      </c>
      <c r="F254" s="7"/>
      <c r="G254" s="5" t="s">
        <v>35</v>
      </c>
      <c r="H254" s="5" t="s">
        <v>36</v>
      </c>
      <c r="I254" s="5" t="s">
        <v>37</v>
      </c>
      <c r="J254" s="5" t="s">
        <v>38</v>
      </c>
      <c r="K254" s="5" t="s">
        <v>39</v>
      </c>
      <c r="L254" s="5" t="s">
        <v>40</v>
      </c>
      <c r="M254" s="5" t="s">
        <v>41</v>
      </c>
      <c r="N254" s="5" t="s">
        <v>42</v>
      </c>
      <c r="O254" s="5" t="s">
        <v>43</v>
      </c>
      <c r="P254" s="5" t="s">
        <v>44</v>
      </c>
    </row>
    <row r="255" spans="1:16" ht="28">
      <c r="A255" s="4">
        <v>45543</v>
      </c>
      <c r="B255" s="5" t="s">
        <v>31</v>
      </c>
      <c r="C255" s="5" t="s">
        <v>32</v>
      </c>
      <c r="D255" s="5" t="s">
        <v>33</v>
      </c>
      <c r="E255" s="5" t="s">
        <v>34</v>
      </c>
      <c r="F255" s="7"/>
      <c r="G255" s="5" t="s">
        <v>35</v>
      </c>
      <c r="H255" s="5" t="s">
        <v>36</v>
      </c>
      <c r="I255" s="5" t="s">
        <v>37</v>
      </c>
      <c r="J255" s="5" t="s">
        <v>38</v>
      </c>
      <c r="K255" s="5" t="s">
        <v>39</v>
      </c>
      <c r="L255" s="5" t="s">
        <v>40</v>
      </c>
      <c r="M255" s="5" t="s">
        <v>41</v>
      </c>
      <c r="N255" s="5" t="s">
        <v>42</v>
      </c>
      <c r="O255" s="5" t="s">
        <v>43</v>
      </c>
      <c r="P255" s="5" t="s">
        <v>44</v>
      </c>
    </row>
    <row r="256" spans="1:16" ht="28">
      <c r="A256" s="4">
        <v>45544</v>
      </c>
      <c r="B256" s="5" t="s">
        <v>31</v>
      </c>
      <c r="C256" s="5" t="s">
        <v>32</v>
      </c>
      <c r="D256" s="5" t="s">
        <v>33</v>
      </c>
      <c r="E256" s="5" t="s">
        <v>34</v>
      </c>
      <c r="F256" s="7"/>
      <c r="G256" s="5" t="s">
        <v>35</v>
      </c>
      <c r="H256" s="5" t="s">
        <v>36</v>
      </c>
      <c r="I256" s="5" t="s">
        <v>37</v>
      </c>
      <c r="J256" s="5" t="s">
        <v>38</v>
      </c>
      <c r="K256" s="5" t="s">
        <v>39</v>
      </c>
      <c r="L256" s="5" t="s">
        <v>40</v>
      </c>
      <c r="M256" s="5" t="s">
        <v>41</v>
      </c>
      <c r="N256" s="5" t="s">
        <v>42</v>
      </c>
      <c r="O256" s="5" t="s">
        <v>43</v>
      </c>
      <c r="P256" s="5" t="s">
        <v>44</v>
      </c>
    </row>
    <row r="257" spans="1:16" ht="28">
      <c r="A257" s="4">
        <v>45545</v>
      </c>
      <c r="B257" s="5" t="s">
        <v>31</v>
      </c>
      <c r="C257" s="5" t="s">
        <v>32</v>
      </c>
      <c r="D257" s="5" t="s">
        <v>33</v>
      </c>
      <c r="E257" s="5" t="s">
        <v>34</v>
      </c>
      <c r="F257" s="7"/>
      <c r="G257" s="5" t="s">
        <v>35</v>
      </c>
      <c r="H257" s="5" t="s">
        <v>36</v>
      </c>
      <c r="I257" s="5" t="s">
        <v>37</v>
      </c>
      <c r="J257" s="5" t="s">
        <v>38</v>
      </c>
      <c r="K257" s="5" t="s">
        <v>39</v>
      </c>
      <c r="L257" s="5" t="s">
        <v>40</v>
      </c>
      <c r="M257" s="5" t="s">
        <v>41</v>
      </c>
      <c r="N257" s="5" t="s">
        <v>42</v>
      </c>
      <c r="O257" s="5" t="s">
        <v>43</v>
      </c>
      <c r="P257" s="5" t="s">
        <v>44</v>
      </c>
    </row>
    <row r="258" spans="1:16" ht="28">
      <c r="A258" s="4">
        <v>45546</v>
      </c>
      <c r="B258" s="5" t="s">
        <v>31</v>
      </c>
      <c r="C258" s="5" t="s">
        <v>32</v>
      </c>
      <c r="D258" s="5" t="s">
        <v>33</v>
      </c>
      <c r="E258" s="5" t="s">
        <v>34</v>
      </c>
      <c r="F258" s="7"/>
      <c r="G258" s="5" t="s">
        <v>35</v>
      </c>
      <c r="H258" s="5" t="s">
        <v>36</v>
      </c>
      <c r="I258" s="5" t="s">
        <v>37</v>
      </c>
      <c r="J258" s="5" t="s">
        <v>38</v>
      </c>
      <c r="K258" s="5" t="s">
        <v>39</v>
      </c>
      <c r="L258" s="5" t="s">
        <v>40</v>
      </c>
      <c r="M258" s="5" t="s">
        <v>41</v>
      </c>
      <c r="N258" s="5" t="s">
        <v>42</v>
      </c>
      <c r="O258" s="5" t="s">
        <v>43</v>
      </c>
      <c r="P258" s="5" t="s">
        <v>44</v>
      </c>
    </row>
    <row r="259" spans="1:16" ht="28">
      <c r="A259" s="4">
        <v>45547</v>
      </c>
      <c r="B259" s="5" t="s">
        <v>31</v>
      </c>
      <c r="C259" s="5" t="s">
        <v>32</v>
      </c>
      <c r="D259" s="5" t="s">
        <v>33</v>
      </c>
      <c r="E259" s="5" t="s">
        <v>34</v>
      </c>
      <c r="F259" s="7"/>
      <c r="G259" s="5" t="s">
        <v>35</v>
      </c>
      <c r="H259" s="5" t="s">
        <v>36</v>
      </c>
      <c r="I259" s="5" t="s">
        <v>37</v>
      </c>
      <c r="J259" s="5" t="s">
        <v>38</v>
      </c>
      <c r="K259" s="5" t="s">
        <v>39</v>
      </c>
      <c r="L259" s="5" t="s">
        <v>40</v>
      </c>
      <c r="M259" s="5" t="s">
        <v>41</v>
      </c>
      <c r="N259" s="5" t="s">
        <v>42</v>
      </c>
      <c r="O259" s="5" t="s">
        <v>43</v>
      </c>
      <c r="P259" s="5" t="s">
        <v>44</v>
      </c>
    </row>
    <row r="260" spans="1:16" ht="28">
      <c r="A260" s="4">
        <v>45548</v>
      </c>
      <c r="B260" s="5" t="s">
        <v>31</v>
      </c>
      <c r="C260" s="5" t="s">
        <v>32</v>
      </c>
      <c r="D260" s="5" t="s">
        <v>33</v>
      </c>
      <c r="E260" s="5" t="s">
        <v>34</v>
      </c>
      <c r="F260" s="7"/>
      <c r="G260" s="5" t="s">
        <v>35</v>
      </c>
      <c r="H260" s="5" t="s">
        <v>36</v>
      </c>
      <c r="I260" s="5" t="s">
        <v>37</v>
      </c>
      <c r="J260" s="5" t="s">
        <v>38</v>
      </c>
      <c r="K260" s="5" t="s">
        <v>39</v>
      </c>
      <c r="L260" s="5" t="s">
        <v>40</v>
      </c>
      <c r="M260" s="5" t="s">
        <v>41</v>
      </c>
      <c r="N260" s="5" t="s">
        <v>42</v>
      </c>
      <c r="O260" s="5" t="s">
        <v>43</v>
      </c>
      <c r="P260" s="5" t="s">
        <v>44</v>
      </c>
    </row>
    <row r="261" spans="1:16" ht="28">
      <c r="A261" s="4">
        <v>45549</v>
      </c>
      <c r="B261" s="5" t="s">
        <v>31</v>
      </c>
      <c r="C261" s="5" t="s">
        <v>32</v>
      </c>
      <c r="D261" s="5" t="s">
        <v>33</v>
      </c>
      <c r="E261" s="5" t="s">
        <v>34</v>
      </c>
      <c r="F261" s="7"/>
      <c r="G261" s="5" t="s">
        <v>35</v>
      </c>
      <c r="H261" s="5" t="s">
        <v>36</v>
      </c>
      <c r="I261" s="5" t="s">
        <v>37</v>
      </c>
      <c r="J261" s="5" t="s">
        <v>38</v>
      </c>
      <c r="K261" s="5" t="s">
        <v>39</v>
      </c>
      <c r="L261" s="5" t="s">
        <v>40</v>
      </c>
      <c r="M261" s="5" t="s">
        <v>41</v>
      </c>
      <c r="N261" s="5" t="s">
        <v>42</v>
      </c>
      <c r="O261" s="5" t="s">
        <v>43</v>
      </c>
      <c r="P261" s="5" t="s">
        <v>44</v>
      </c>
    </row>
    <row r="262" spans="1:16" ht="28">
      <c r="A262" s="4">
        <v>45550</v>
      </c>
      <c r="B262" s="5" t="s">
        <v>31</v>
      </c>
      <c r="C262" s="5" t="s">
        <v>32</v>
      </c>
      <c r="D262" s="5" t="s">
        <v>33</v>
      </c>
      <c r="E262" s="5" t="s">
        <v>34</v>
      </c>
      <c r="F262" s="7"/>
      <c r="G262" s="5" t="s">
        <v>35</v>
      </c>
      <c r="H262" s="5" t="s">
        <v>36</v>
      </c>
      <c r="I262" s="5" t="s">
        <v>37</v>
      </c>
      <c r="J262" s="5" t="s">
        <v>38</v>
      </c>
      <c r="K262" s="5" t="s">
        <v>39</v>
      </c>
      <c r="L262" s="5" t="s">
        <v>40</v>
      </c>
      <c r="M262" s="5" t="s">
        <v>41</v>
      </c>
      <c r="N262" s="5" t="s">
        <v>42</v>
      </c>
      <c r="O262" s="5" t="s">
        <v>43</v>
      </c>
      <c r="P262" s="5" t="s">
        <v>44</v>
      </c>
    </row>
    <row r="263" spans="1:16" ht="28">
      <c r="A263" s="4">
        <v>45551</v>
      </c>
      <c r="B263" s="5" t="s">
        <v>31</v>
      </c>
      <c r="C263" s="5" t="s">
        <v>32</v>
      </c>
      <c r="D263" s="5" t="s">
        <v>33</v>
      </c>
      <c r="E263" s="5" t="s">
        <v>34</v>
      </c>
      <c r="F263" s="7"/>
      <c r="G263" s="5" t="s">
        <v>35</v>
      </c>
      <c r="H263" s="5" t="s">
        <v>36</v>
      </c>
      <c r="I263" s="5" t="s">
        <v>37</v>
      </c>
      <c r="J263" s="5" t="s">
        <v>38</v>
      </c>
      <c r="K263" s="5" t="s">
        <v>39</v>
      </c>
      <c r="L263" s="5" t="s">
        <v>40</v>
      </c>
      <c r="M263" s="5" t="s">
        <v>41</v>
      </c>
      <c r="N263" s="5" t="s">
        <v>42</v>
      </c>
      <c r="O263" s="5" t="s">
        <v>43</v>
      </c>
      <c r="P263" s="5" t="s">
        <v>44</v>
      </c>
    </row>
    <row r="264" spans="1:16" ht="28">
      <c r="A264" s="4">
        <v>45552</v>
      </c>
      <c r="B264" s="5" t="s">
        <v>31</v>
      </c>
      <c r="C264" s="5" t="s">
        <v>32</v>
      </c>
      <c r="D264" s="5" t="s">
        <v>33</v>
      </c>
      <c r="E264" s="5" t="s">
        <v>34</v>
      </c>
      <c r="F264" s="7"/>
      <c r="G264" s="5" t="s">
        <v>35</v>
      </c>
      <c r="H264" s="5" t="s">
        <v>36</v>
      </c>
      <c r="I264" s="5" t="s">
        <v>37</v>
      </c>
      <c r="J264" s="5" t="s">
        <v>38</v>
      </c>
      <c r="K264" s="5" t="s">
        <v>39</v>
      </c>
      <c r="L264" s="5" t="s">
        <v>40</v>
      </c>
      <c r="M264" s="5" t="s">
        <v>41</v>
      </c>
      <c r="N264" s="5" t="s">
        <v>42</v>
      </c>
      <c r="O264" s="5" t="s">
        <v>43</v>
      </c>
      <c r="P264" s="5" t="s">
        <v>44</v>
      </c>
    </row>
    <row r="265" spans="1:16" ht="28">
      <c r="A265" s="4">
        <v>45553</v>
      </c>
      <c r="B265" s="5" t="s">
        <v>31</v>
      </c>
      <c r="C265" s="5" t="s">
        <v>32</v>
      </c>
      <c r="D265" s="5" t="s">
        <v>33</v>
      </c>
      <c r="E265" s="5" t="s">
        <v>34</v>
      </c>
      <c r="F265" s="7"/>
      <c r="G265" s="5" t="s">
        <v>35</v>
      </c>
      <c r="H265" s="5" t="s">
        <v>36</v>
      </c>
      <c r="I265" s="5" t="s">
        <v>37</v>
      </c>
      <c r="J265" s="5" t="s">
        <v>38</v>
      </c>
      <c r="K265" s="5" t="s">
        <v>39</v>
      </c>
      <c r="L265" s="5" t="s">
        <v>40</v>
      </c>
      <c r="M265" s="5" t="s">
        <v>41</v>
      </c>
      <c r="N265" s="5" t="s">
        <v>42</v>
      </c>
      <c r="O265" s="5" t="s">
        <v>43</v>
      </c>
      <c r="P265" s="5" t="s">
        <v>44</v>
      </c>
    </row>
    <row r="266" spans="1:16" ht="28">
      <c r="A266" s="4">
        <v>45554</v>
      </c>
      <c r="B266" s="5" t="s">
        <v>31</v>
      </c>
      <c r="C266" s="5" t="s">
        <v>32</v>
      </c>
      <c r="D266" s="5" t="s">
        <v>33</v>
      </c>
      <c r="E266" s="5" t="s">
        <v>34</v>
      </c>
      <c r="F266" s="7"/>
      <c r="G266" s="5" t="s">
        <v>35</v>
      </c>
      <c r="H266" s="5" t="s">
        <v>36</v>
      </c>
      <c r="I266" s="5" t="s">
        <v>37</v>
      </c>
      <c r="J266" s="5" t="s">
        <v>38</v>
      </c>
      <c r="K266" s="5" t="s">
        <v>39</v>
      </c>
      <c r="L266" s="5" t="s">
        <v>40</v>
      </c>
      <c r="M266" s="5" t="s">
        <v>41</v>
      </c>
      <c r="N266" s="5" t="s">
        <v>42</v>
      </c>
      <c r="O266" s="5" t="s">
        <v>43</v>
      </c>
      <c r="P266" s="5" t="s">
        <v>44</v>
      </c>
    </row>
    <row r="267" spans="1:16" ht="28">
      <c r="A267" s="4">
        <v>45555</v>
      </c>
      <c r="B267" s="5" t="s">
        <v>31</v>
      </c>
      <c r="C267" s="5" t="s">
        <v>32</v>
      </c>
      <c r="D267" s="5" t="s">
        <v>33</v>
      </c>
      <c r="E267" s="5" t="s">
        <v>34</v>
      </c>
      <c r="F267" s="7"/>
      <c r="G267" s="5" t="s">
        <v>35</v>
      </c>
      <c r="H267" s="5" t="s">
        <v>36</v>
      </c>
      <c r="I267" s="5" t="s">
        <v>37</v>
      </c>
      <c r="J267" s="5" t="s">
        <v>38</v>
      </c>
      <c r="K267" s="5" t="s">
        <v>39</v>
      </c>
      <c r="L267" s="5" t="s">
        <v>40</v>
      </c>
      <c r="M267" s="5" t="s">
        <v>41</v>
      </c>
      <c r="N267" s="5" t="s">
        <v>42</v>
      </c>
      <c r="O267" s="5" t="s">
        <v>43</v>
      </c>
      <c r="P267" s="5" t="s">
        <v>44</v>
      </c>
    </row>
    <row r="268" spans="1:16" ht="28">
      <c r="A268" s="4">
        <v>45556</v>
      </c>
      <c r="B268" s="5" t="s">
        <v>31</v>
      </c>
      <c r="C268" s="5" t="s">
        <v>32</v>
      </c>
      <c r="D268" s="5" t="s">
        <v>33</v>
      </c>
      <c r="E268" s="5" t="s">
        <v>34</v>
      </c>
      <c r="F268" s="7"/>
      <c r="G268" s="5" t="s">
        <v>35</v>
      </c>
      <c r="H268" s="5" t="s">
        <v>36</v>
      </c>
      <c r="I268" s="5" t="s">
        <v>37</v>
      </c>
      <c r="J268" s="5" t="s">
        <v>38</v>
      </c>
      <c r="K268" s="5" t="s">
        <v>39</v>
      </c>
      <c r="L268" s="5" t="s">
        <v>40</v>
      </c>
      <c r="M268" s="5" t="s">
        <v>41</v>
      </c>
      <c r="N268" s="5" t="s">
        <v>42</v>
      </c>
      <c r="O268" s="5" t="s">
        <v>43</v>
      </c>
      <c r="P268" s="5" t="s">
        <v>44</v>
      </c>
    </row>
    <row r="269" spans="1:16" ht="28">
      <c r="A269" s="4">
        <v>45557</v>
      </c>
      <c r="B269" s="5" t="s">
        <v>31</v>
      </c>
      <c r="C269" s="5" t="s">
        <v>32</v>
      </c>
      <c r="D269" s="5" t="s">
        <v>33</v>
      </c>
      <c r="E269" s="5" t="s">
        <v>34</v>
      </c>
      <c r="F269" s="7"/>
      <c r="G269" s="5" t="s">
        <v>35</v>
      </c>
      <c r="H269" s="5" t="s">
        <v>36</v>
      </c>
      <c r="I269" s="5" t="s">
        <v>37</v>
      </c>
      <c r="J269" s="5" t="s">
        <v>38</v>
      </c>
      <c r="K269" s="5" t="s">
        <v>39</v>
      </c>
      <c r="L269" s="5" t="s">
        <v>40</v>
      </c>
      <c r="M269" s="5" t="s">
        <v>41</v>
      </c>
      <c r="N269" s="5" t="s">
        <v>42</v>
      </c>
      <c r="O269" s="5" t="s">
        <v>43</v>
      </c>
      <c r="P269" s="5" t="s">
        <v>44</v>
      </c>
    </row>
    <row r="270" spans="1:16" ht="28">
      <c r="A270" s="4">
        <v>45558</v>
      </c>
      <c r="B270" s="5" t="s">
        <v>31</v>
      </c>
      <c r="C270" s="5" t="s">
        <v>32</v>
      </c>
      <c r="D270" s="5" t="s">
        <v>33</v>
      </c>
      <c r="E270" s="5" t="s">
        <v>34</v>
      </c>
      <c r="F270" s="7"/>
      <c r="G270" s="5" t="s">
        <v>35</v>
      </c>
      <c r="H270" s="5" t="s">
        <v>36</v>
      </c>
      <c r="I270" s="5" t="s">
        <v>37</v>
      </c>
      <c r="J270" s="5" t="s">
        <v>38</v>
      </c>
      <c r="K270" s="5" t="s">
        <v>39</v>
      </c>
      <c r="L270" s="5" t="s">
        <v>40</v>
      </c>
      <c r="M270" s="5" t="s">
        <v>41</v>
      </c>
      <c r="N270" s="5" t="s">
        <v>42</v>
      </c>
      <c r="O270" s="5" t="s">
        <v>43</v>
      </c>
      <c r="P270" s="5" t="s">
        <v>44</v>
      </c>
    </row>
    <row r="271" spans="1:16" ht="28">
      <c r="A271" s="4">
        <v>45559</v>
      </c>
      <c r="B271" s="5" t="s">
        <v>31</v>
      </c>
      <c r="C271" s="5" t="s">
        <v>32</v>
      </c>
      <c r="D271" s="5" t="s">
        <v>33</v>
      </c>
      <c r="E271" s="5" t="s">
        <v>34</v>
      </c>
      <c r="F271" s="7"/>
      <c r="G271" s="5" t="s">
        <v>35</v>
      </c>
      <c r="H271" s="5" t="s">
        <v>36</v>
      </c>
      <c r="I271" s="5" t="s">
        <v>37</v>
      </c>
      <c r="J271" s="5" t="s">
        <v>38</v>
      </c>
      <c r="K271" s="5" t="s">
        <v>39</v>
      </c>
      <c r="L271" s="5" t="s">
        <v>40</v>
      </c>
      <c r="M271" s="5" t="s">
        <v>41</v>
      </c>
      <c r="N271" s="5" t="s">
        <v>42</v>
      </c>
      <c r="O271" s="5" t="s">
        <v>43</v>
      </c>
      <c r="P271" s="5" t="s">
        <v>44</v>
      </c>
    </row>
    <row r="272" spans="1:16" ht="28">
      <c r="A272" s="4">
        <v>45560</v>
      </c>
      <c r="B272" s="5" t="s">
        <v>31</v>
      </c>
      <c r="C272" s="5" t="s">
        <v>32</v>
      </c>
      <c r="D272" s="5" t="s">
        <v>33</v>
      </c>
      <c r="E272" s="5" t="s">
        <v>34</v>
      </c>
      <c r="F272" s="7"/>
      <c r="G272" s="5" t="s">
        <v>35</v>
      </c>
      <c r="H272" s="5" t="s">
        <v>36</v>
      </c>
      <c r="I272" s="5" t="s">
        <v>37</v>
      </c>
      <c r="J272" s="5" t="s">
        <v>38</v>
      </c>
      <c r="K272" s="5" t="s">
        <v>39</v>
      </c>
      <c r="L272" s="5" t="s">
        <v>40</v>
      </c>
      <c r="M272" s="5" t="s">
        <v>41</v>
      </c>
      <c r="N272" s="5" t="s">
        <v>42</v>
      </c>
      <c r="O272" s="5" t="s">
        <v>43</v>
      </c>
      <c r="P272" s="5" t="s">
        <v>44</v>
      </c>
    </row>
    <row r="273" spans="1:16" ht="28">
      <c r="A273" s="4">
        <v>45561</v>
      </c>
      <c r="B273" s="5" t="s">
        <v>31</v>
      </c>
      <c r="C273" s="5" t="s">
        <v>32</v>
      </c>
      <c r="D273" s="5" t="s">
        <v>33</v>
      </c>
      <c r="E273" s="5" t="s">
        <v>34</v>
      </c>
      <c r="F273" s="7"/>
      <c r="G273" s="5" t="s">
        <v>35</v>
      </c>
      <c r="H273" s="5" t="s">
        <v>36</v>
      </c>
      <c r="I273" s="5" t="s">
        <v>37</v>
      </c>
      <c r="J273" s="5" t="s">
        <v>38</v>
      </c>
      <c r="K273" s="5" t="s">
        <v>39</v>
      </c>
      <c r="L273" s="5" t="s">
        <v>40</v>
      </c>
      <c r="M273" s="5" t="s">
        <v>41</v>
      </c>
      <c r="N273" s="5" t="s">
        <v>42</v>
      </c>
      <c r="O273" s="5" t="s">
        <v>43</v>
      </c>
      <c r="P273" s="5" t="s">
        <v>44</v>
      </c>
    </row>
    <row r="274" spans="1:16" ht="28">
      <c r="A274" s="4">
        <v>45562</v>
      </c>
      <c r="B274" s="5" t="s">
        <v>31</v>
      </c>
      <c r="C274" s="5" t="s">
        <v>32</v>
      </c>
      <c r="D274" s="5" t="s">
        <v>33</v>
      </c>
      <c r="E274" s="5" t="s">
        <v>34</v>
      </c>
      <c r="F274" s="7"/>
      <c r="G274" s="5" t="s">
        <v>35</v>
      </c>
      <c r="H274" s="5" t="s">
        <v>36</v>
      </c>
      <c r="I274" s="5" t="s">
        <v>37</v>
      </c>
      <c r="J274" s="5" t="s">
        <v>38</v>
      </c>
      <c r="K274" s="5" t="s">
        <v>39</v>
      </c>
      <c r="L274" s="5" t="s">
        <v>40</v>
      </c>
      <c r="M274" s="5" t="s">
        <v>41</v>
      </c>
      <c r="N274" s="5" t="s">
        <v>42</v>
      </c>
      <c r="O274" s="5" t="s">
        <v>43</v>
      </c>
      <c r="P274" s="5" t="s">
        <v>44</v>
      </c>
    </row>
    <row r="275" spans="1:16" ht="28">
      <c r="A275" s="4">
        <v>45563</v>
      </c>
      <c r="B275" s="5" t="s">
        <v>31</v>
      </c>
      <c r="C275" s="5" t="s">
        <v>32</v>
      </c>
      <c r="D275" s="5" t="s">
        <v>33</v>
      </c>
      <c r="E275" s="5" t="s">
        <v>34</v>
      </c>
      <c r="F275" s="7"/>
      <c r="G275" s="5" t="s">
        <v>35</v>
      </c>
      <c r="H275" s="5" t="s">
        <v>36</v>
      </c>
      <c r="I275" s="5" t="s">
        <v>37</v>
      </c>
      <c r="J275" s="5" t="s">
        <v>38</v>
      </c>
      <c r="K275" s="5" t="s">
        <v>39</v>
      </c>
      <c r="L275" s="5" t="s">
        <v>40</v>
      </c>
      <c r="M275" s="5" t="s">
        <v>41</v>
      </c>
      <c r="N275" s="5" t="s">
        <v>42</v>
      </c>
      <c r="O275" s="5" t="s">
        <v>43</v>
      </c>
      <c r="P275" s="5" t="s">
        <v>44</v>
      </c>
    </row>
    <row r="276" spans="1:16" ht="28">
      <c r="A276" s="4">
        <v>45564</v>
      </c>
      <c r="B276" s="5" t="s">
        <v>31</v>
      </c>
      <c r="C276" s="5" t="s">
        <v>32</v>
      </c>
      <c r="D276" s="5" t="s">
        <v>33</v>
      </c>
      <c r="E276" s="5" t="s">
        <v>34</v>
      </c>
      <c r="F276" s="7"/>
      <c r="G276" s="5" t="s">
        <v>35</v>
      </c>
      <c r="H276" s="5" t="s">
        <v>36</v>
      </c>
      <c r="I276" s="5" t="s">
        <v>37</v>
      </c>
      <c r="J276" s="5" t="s">
        <v>38</v>
      </c>
      <c r="K276" s="5" t="s">
        <v>39</v>
      </c>
      <c r="L276" s="5" t="s">
        <v>40</v>
      </c>
      <c r="M276" s="5" t="s">
        <v>41</v>
      </c>
      <c r="N276" s="5" t="s">
        <v>42</v>
      </c>
      <c r="O276" s="5" t="s">
        <v>43</v>
      </c>
      <c r="P276" s="5" t="s">
        <v>44</v>
      </c>
    </row>
    <row r="277" spans="1:16" ht="28">
      <c r="A277" s="4">
        <v>45565</v>
      </c>
      <c r="B277" s="5" t="s">
        <v>31</v>
      </c>
      <c r="C277" s="5" t="s">
        <v>32</v>
      </c>
      <c r="D277" s="5" t="s">
        <v>33</v>
      </c>
      <c r="E277" s="5" t="s">
        <v>34</v>
      </c>
      <c r="F277" s="7"/>
      <c r="G277" s="5" t="s">
        <v>35</v>
      </c>
      <c r="H277" s="5" t="s">
        <v>36</v>
      </c>
      <c r="I277" s="5" t="s">
        <v>37</v>
      </c>
      <c r="J277" s="5" t="s">
        <v>38</v>
      </c>
      <c r="K277" s="5" t="s">
        <v>39</v>
      </c>
      <c r="L277" s="5" t="s">
        <v>40</v>
      </c>
      <c r="M277" s="5" t="s">
        <v>41</v>
      </c>
      <c r="N277" s="5" t="s">
        <v>42</v>
      </c>
      <c r="O277" s="5" t="s">
        <v>43</v>
      </c>
      <c r="P277" s="5" t="s">
        <v>44</v>
      </c>
    </row>
    <row r="278" spans="1:16" ht="28">
      <c r="A278" s="4">
        <v>45566</v>
      </c>
      <c r="B278" s="5" t="s">
        <v>31</v>
      </c>
      <c r="C278" s="5" t="s">
        <v>32</v>
      </c>
      <c r="D278" s="5" t="s">
        <v>33</v>
      </c>
      <c r="E278" s="5" t="s">
        <v>34</v>
      </c>
      <c r="F278" s="7"/>
      <c r="G278" s="5" t="s">
        <v>35</v>
      </c>
      <c r="H278" s="5" t="s">
        <v>36</v>
      </c>
      <c r="I278" s="5" t="s">
        <v>37</v>
      </c>
      <c r="J278" s="5" t="s">
        <v>38</v>
      </c>
      <c r="K278" s="5" t="s">
        <v>39</v>
      </c>
      <c r="L278" s="5" t="s">
        <v>40</v>
      </c>
      <c r="M278" s="5" t="s">
        <v>41</v>
      </c>
      <c r="N278" s="5" t="s">
        <v>42</v>
      </c>
      <c r="O278" s="5" t="s">
        <v>43</v>
      </c>
      <c r="P278" s="5" t="s">
        <v>44</v>
      </c>
    </row>
    <row r="279" spans="1:16" ht="28">
      <c r="A279" s="4">
        <v>45567</v>
      </c>
      <c r="B279" s="5" t="s">
        <v>31</v>
      </c>
      <c r="C279" s="5" t="s">
        <v>32</v>
      </c>
      <c r="D279" s="5" t="s">
        <v>33</v>
      </c>
      <c r="E279" s="5" t="s">
        <v>34</v>
      </c>
      <c r="F279" s="7"/>
      <c r="G279" s="5" t="s">
        <v>35</v>
      </c>
      <c r="H279" s="5" t="s">
        <v>36</v>
      </c>
      <c r="I279" s="5" t="s">
        <v>37</v>
      </c>
      <c r="J279" s="5" t="s">
        <v>38</v>
      </c>
      <c r="K279" s="5" t="s">
        <v>39</v>
      </c>
      <c r="L279" s="5" t="s">
        <v>40</v>
      </c>
      <c r="M279" s="5" t="s">
        <v>41</v>
      </c>
      <c r="N279" s="5" t="s">
        <v>42</v>
      </c>
      <c r="O279" s="5" t="s">
        <v>43</v>
      </c>
      <c r="P279" s="5" t="s">
        <v>44</v>
      </c>
    </row>
    <row r="280" spans="1:16" ht="28">
      <c r="A280" s="4">
        <v>45568</v>
      </c>
      <c r="B280" s="5" t="s">
        <v>31</v>
      </c>
      <c r="C280" s="5" t="s">
        <v>32</v>
      </c>
      <c r="D280" s="5" t="s">
        <v>33</v>
      </c>
      <c r="E280" s="5" t="s">
        <v>34</v>
      </c>
      <c r="F280" s="7"/>
      <c r="G280" s="5" t="s">
        <v>35</v>
      </c>
      <c r="H280" s="5" t="s">
        <v>36</v>
      </c>
      <c r="I280" s="5" t="s">
        <v>37</v>
      </c>
      <c r="J280" s="5" t="s">
        <v>38</v>
      </c>
      <c r="K280" s="5" t="s">
        <v>39</v>
      </c>
      <c r="L280" s="5" t="s">
        <v>40</v>
      </c>
      <c r="M280" s="5" t="s">
        <v>41</v>
      </c>
      <c r="N280" s="5" t="s">
        <v>42</v>
      </c>
      <c r="O280" s="5" t="s">
        <v>43</v>
      </c>
      <c r="P280" s="5" t="s">
        <v>44</v>
      </c>
    </row>
    <row r="281" spans="1:16" ht="28">
      <c r="A281" s="4">
        <v>45569</v>
      </c>
      <c r="B281" s="5" t="s">
        <v>31</v>
      </c>
      <c r="C281" s="5" t="s">
        <v>32</v>
      </c>
      <c r="D281" s="5" t="s">
        <v>33</v>
      </c>
      <c r="E281" s="5" t="s">
        <v>34</v>
      </c>
      <c r="F281" s="7"/>
      <c r="G281" s="5" t="s">
        <v>35</v>
      </c>
      <c r="H281" s="5" t="s">
        <v>36</v>
      </c>
      <c r="I281" s="5" t="s">
        <v>37</v>
      </c>
      <c r="J281" s="5" t="s">
        <v>38</v>
      </c>
      <c r="K281" s="5" t="s">
        <v>39</v>
      </c>
      <c r="L281" s="5" t="s">
        <v>40</v>
      </c>
      <c r="M281" s="5" t="s">
        <v>41</v>
      </c>
      <c r="N281" s="5" t="s">
        <v>42</v>
      </c>
      <c r="O281" s="5" t="s">
        <v>43</v>
      </c>
      <c r="P281" s="5" t="s">
        <v>44</v>
      </c>
    </row>
    <row r="282" spans="1:16" ht="28">
      <c r="A282" s="4">
        <v>45570</v>
      </c>
      <c r="B282" s="5" t="s">
        <v>31</v>
      </c>
      <c r="C282" s="5" t="s">
        <v>32</v>
      </c>
      <c r="D282" s="5" t="s">
        <v>33</v>
      </c>
      <c r="E282" s="5" t="s">
        <v>34</v>
      </c>
      <c r="F282" s="7"/>
      <c r="G282" s="5" t="s">
        <v>35</v>
      </c>
      <c r="H282" s="5" t="s">
        <v>36</v>
      </c>
      <c r="I282" s="5" t="s">
        <v>37</v>
      </c>
      <c r="J282" s="5" t="s">
        <v>38</v>
      </c>
      <c r="K282" s="5" t="s">
        <v>39</v>
      </c>
      <c r="L282" s="5" t="s">
        <v>40</v>
      </c>
      <c r="M282" s="5" t="s">
        <v>41</v>
      </c>
      <c r="N282" s="5" t="s">
        <v>42</v>
      </c>
      <c r="O282" s="5" t="s">
        <v>43</v>
      </c>
      <c r="P282" s="5" t="s">
        <v>44</v>
      </c>
    </row>
    <row r="283" spans="1:16" ht="28">
      <c r="A283" s="4">
        <v>45571</v>
      </c>
      <c r="B283" s="5" t="s">
        <v>31</v>
      </c>
      <c r="C283" s="5" t="s">
        <v>32</v>
      </c>
      <c r="D283" s="5" t="s">
        <v>33</v>
      </c>
      <c r="E283" s="5" t="s">
        <v>34</v>
      </c>
      <c r="F283" s="7"/>
      <c r="G283" s="5" t="s">
        <v>35</v>
      </c>
      <c r="H283" s="5" t="s">
        <v>36</v>
      </c>
      <c r="I283" s="5" t="s">
        <v>37</v>
      </c>
      <c r="J283" s="5" t="s">
        <v>38</v>
      </c>
      <c r="K283" s="5" t="s">
        <v>39</v>
      </c>
      <c r="L283" s="5" t="s">
        <v>40</v>
      </c>
      <c r="M283" s="5" t="s">
        <v>41</v>
      </c>
      <c r="N283" s="5" t="s">
        <v>42</v>
      </c>
      <c r="O283" s="5" t="s">
        <v>43</v>
      </c>
      <c r="P283" s="5" t="s">
        <v>44</v>
      </c>
    </row>
    <row r="284" spans="1:16" ht="28">
      <c r="A284" s="4">
        <v>45572</v>
      </c>
      <c r="B284" s="5" t="s">
        <v>31</v>
      </c>
      <c r="C284" s="5" t="s">
        <v>32</v>
      </c>
      <c r="D284" s="5" t="s">
        <v>33</v>
      </c>
      <c r="E284" s="5" t="s">
        <v>34</v>
      </c>
      <c r="F284" s="7"/>
      <c r="G284" s="5" t="s">
        <v>35</v>
      </c>
      <c r="H284" s="5" t="s">
        <v>36</v>
      </c>
      <c r="I284" s="5" t="s">
        <v>37</v>
      </c>
      <c r="J284" s="5" t="s">
        <v>38</v>
      </c>
      <c r="K284" s="5" t="s">
        <v>39</v>
      </c>
      <c r="L284" s="5" t="s">
        <v>40</v>
      </c>
      <c r="M284" s="5" t="s">
        <v>41</v>
      </c>
      <c r="N284" s="5" t="s">
        <v>42</v>
      </c>
      <c r="O284" s="5" t="s">
        <v>43</v>
      </c>
      <c r="P284" s="5" t="s">
        <v>44</v>
      </c>
    </row>
    <row r="285" spans="1:16" ht="28">
      <c r="A285" s="4">
        <v>45573</v>
      </c>
      <c r="B285" s="5" t="s">
        <v>31</v>
      </c>
      <c r="C285" s="5" t="s">
        <v>32</v>
      </c>
      <c r="D285" s="5" t="s">
        <v>33</v>
      </c>
      <c r="E285" s="5" t="s">
        <v>34</v>
      </c>
      <c r="F285" s="7"/>
      <c r="G285" s="5" t="s">
        <v>35</v>
      </c>
      <c r="H285" s="5" t="s">
        <v>36</v>
      </c>
      <c r="I285" s="5" t="s">
        <v>37</v>
      </c>
      <c r="J285" s="5" t="s">
        <v>38</v>
      </c>
      <c r="K285" s="5" t="s">
        <v>39</v>
      </c>
      <c r="L285" s="5" t="s">
        <v>40</v>
      </c>
      <c r="M285" s="5" t="s">
        <v>41</v>
      </c>
      <c r="N285" s="5" t="s">
        <v>42</v>
      </c>
      <c r="O285" s="5" t="s">
        <v>43</v>
      </c>
      <c r="P285" s="5" t="s">
        <v>44</v>
      </c>
    </row>
    <row r="286" spans="1:16" ht="28">
      <c r="A286" s="4">
        <v>45574</v>
      </c>
      <c r="B286" s="5" t="s">
        <v>31</v>
      </c>
      <c r="C286" s="5" t="s">
        <v>32</v>
      </c>
      <c r="D286" s="5" t="s">
        <v>33</v>
      </c>
      <c r="E286" s="5" t="s">
        <v>34</v>
      </c>
      <c r="F286" s="7"/>
      <c r="G286" s="5" t="s">
        <v>35</v>
      </c>
      <c r="H286" s="5" t="s">
        <v>36</v>
      </c>
      <c r="I286" s="5" t="s">
        <v>37</v>
      </c>
      <c r="J286" s="5" t="s">
        <v>38</v>
      </c>
      <c r="K286" s="5" t="s">
        <v>39</v>
      </c>
      <c r="L286" s="5" t="s">
        <v>40</v>
      </c>
      <c r="M286" s="5" t="s">
        <v>41</v>
      </c>
      <c r="N286" s="5" t="s">
        <v>42</v>
      </c>
      <c r="O286" s="5" t="s">
        <v>43</v>
      </c>
      <c r="P286" s="5" t="s">
        <v>44</v>
      </c>
    </row>
    <row r="287" spans="1:16" ht="28">
      <c r="A287" s="4">
        <v>45575</v>
      </c>
      <c r="B287" s="5" t="s">
        <v>31</v>
      </c>
      <c r="C287" s="5" t="s">
        <v>32</v>
      </c>
      <c r="D287" s="5" t="s">
        <v>33</v>
      </c>
      <c r="E287" s="5" t="s">
        <v>34</v>
      </c>
      <c r="F287" s="7"/>
      <c r="G287" s="5" t="s">
        <v>35</v>
      </c>
      <c r="H287" s="5" t="s">
        <v>36</v>
      </c>
      <c r="I287" s="5" t="s">
        <v>37</v>
      </c>
      <c r="J287" s="5" t="s">
        <v>38</v>
      </c>
      <c r="K287" s="5" t="s">
        <v>39</v>
      </c>
      <c r="L287" s="5" t="s">
        <v>40</v>
      </c>
      <c r="M287" s="5" t="s">
        <v>41</v>
      </c>
      <c r="N287" s="5" t="s">
        <v>42</v>
      </c>
      <c r="O287" s="5" t="s">
        <v>43</v>
      </c>
      <c r="P287" s="5" t="s">
        <v>44</v>
      </c>
    </row>
    <row r="288" spans="1:16" ht="28">
      <c r="A288" s="4">
        <v>45576</v>
      </c>
      <c r="B288" s="5" t="s">
        <v>31</v>
      </c>
      <c r="C288" s="5" t="s">
        <v>32</v>
      </c>
      <c r="D288" s="5" t="s">
        <v>33</v>
      </c>
      <c r="E288" s="5" t="s">
        <v>34</v>
      </c>
      <c r="F288" s="7"/>
      <c r="G288" s="5" t="s">
        <v>35</v>
      </c>
      <c r="H288" s="5" t="s">
        <v>36</v>
      </c>
      <c r="I288" s="5" t="s">
        <v>37</v>
      </c>
      <c r="J288" s="5" t="s">
        <v>38</v>
      </c>
      <c r="K288" s="5" t="s">
        <v>39</v>
      </c>
      <c r="L288" s="5" t="s">
        <v>40</v>
      </c>
      <c r="M288" s="5" t="s">
        <v>41</v>
      </c>
      <c r="N288" s="5" t="s">
        <v>42</v>
      </c>
      <c r="O288" s="5" t="s">
        <v>43</v>
      </c>
      <c r="P288" s="5" t="s">
        <v>44</v>
      </c>
    </row>
    <row r="289" spans="1:16" ht="28">
      <c r="A289" s="4">
        <v>45577</v>
      </c>
      <c r="B289" s="5" t="s">
        <v>31</v>
      </c>
      <c r="C289" s="5" t="s">
        <v>32</v>
      </c>
      <c r="D289" s="5" t="s">
        <v>33</v>
      </c>
      <c r="E289" s="5" t="s">
        <v>34</v>
      </c>
      <c r="F289" s="7"/>
      <c r="G289" s="5" t="s">
        <v>35</v>
      </c>
      <c r="H289" s="5" t="s">
        <v>36</v>
      </c>
      <c r="I289" s="5" t="s">
        <v>37</v>
      </c>
      <c r="J289" s="5" t="s">
        <v>38</v>
      </c>
      <c r="K289" s="5" t="s">
        <v>39</v>
      </c>
      <c r="L289" s="5" t="s">
        <v>40</v>
      </c>
      <c r="M289" s="5" t="s">
        <v>41</v>
      </c>
      <c r="N289" s="5" t="s">
        <v>42</v>
      </c>
      <c r="O289" s="5" t="s">
        <v>43</v>
      </c>
      <c r="P289" s="5" t="s">
        <v>44</v>
      </c>
    </row>
    <row r="290" spans="1:16" ht="28">
      <c r="A290" s="4">
        <v>45578</v>
      </c>
      <c r="B290" s="5" t="s">
        <v>31</v>
      </c>
      <c r="C290" s="5" t="s">
        <v>32</v>
      </c>
      <c r="D290" s="5" t="s">
        <v>33</v>
      </c>
      <c r="E290" s="5" t="s">
        <v>34</v>
      </c>
      <c r="F290" s="7"/>
      <c r="G290" s="5" t="s">
        <v>35</v>
      </c>
      <c r="H290" s="5" t="s">
        <v>36</v>
      </c>
      <c r="I290" s="5" t="s">
        <v>37</v>
      </c>
      <c r="J290" s="5" t="s">
        <v>38</v>
      </c>
      <c r="K290" s="5" t="s">
        <v>39</v>
      </c>
      <c r="L290" s="5" t="s">
        <v>40</v>
      </c>
      <c r="M290" s="5" t="s">
        <v>41</v>
      </c>
      <c r="N290" s="5" t="s">
        <v>42</v>
      </c>
      <c r="O290" s="5" t="s">
        <v>43</v>
      </c>
      <c r="P290" s="5" t="s">
        <v>44</v>
      </c>
    </row>
    <row r="291" spans="1:16" ht="28">
      <c r="A291" s="4">
        <v>45579</v>
      </c>
      <c r="B291" s="5" t="s">
        <v>31</v>
      </c>
      <c r="C291" s="5" t="s">
        <v>32</v>
      </c>
      <c r="D291" s="5" t="s">
        <v>33</v>
      </c>
      <c r="E291" s="5" t="s">
        <v>34</v>
      </c>
      <c r="F291" s="7"/>
      <c r="G291" s="5" t="s">
        <v>35</v>
      </c>
      <c r="H291" s="5" t="s">
        <v>36</v>
      </c>
      <c r="I291" s="5" t="s">
        <v>37</v>
      </c>
      <c r="J291" s="5" t="s">
        <v>38</v>
      </c>
      <c r="K291" s="5" t="s">
        <v>39</v>
      </c>
      <c r="L291" s="5" t="s">
        <v>40</v>
      </c>
      <c r="M291" s="5" t="s">
        <v>41</v>
      </c>
      <c r="N291" s="5" t="s">
        <v>42</v>
      </c>
      <c r="O291" s="5" t="s">
        <v>43</v>
      </c>
      <c r="P291" s="5" t="s">
        <v>44</v>
      </c>
    </row>
    <row r="292" spans="1:16" ht="28">
      <c r="A292" s="4">
        <v>45580</v>
      </c>
      <c r="B292" s="5" t="s">
        <v>31</v>
      </c>
      <c r="C292" s="5" t="s">
        <v>32</v>
      </c>
      <c r="D292" s="5" t="s">
        <v>33</v>
      </c>
      <c r="E292" s="5" t="s">
        <v>34</v>
      </c>
      <c r="F292" s="7"/>
      <c r="G292" s="5" t="s">
        <v>35</v>
      </c>
      <c r="H292" s="5" t="s">
        <v>36</v>
      </c>
      <c r="I292" s="5" t="s">
        <v>37</v>
      </c>
      <c r="J292" s="5" t="s">
        <v>38</v>
      </c>
      <c r="K292" s="5" t="s">
        <v>39</v>
      </c>
      <c r="L292" s="5" t="s">
        <v>40</v>
      </c>
      <c r="M292" s="5" t="s">
        <v>41</v>
      </c>
      <c r="N292" s="5" t="s">
        <v>42</v>
      </c>
      <c r="O292" s="5" t="s">
        <v>43</v>
      </c>
      <c r="P292" s="5" t="s">
        <v>44</v>
      </c>
    </row>
    <row r="293" spans="1:16" ht="28">
      <c r="A293" s="4">
        <v>45581</v>
      </c>
      <c r="B293" s="5" t="s">
        <v>31</v>
      </c>
      <c r="C293" s="5" t="s">
        <v>32</v>
      </c>
      <c r="D293" s="5" t="s">
        <v>33</v>
      </c>
      <c r="E293" s="5" t="s">
        <v>34</v>
      </c>
      <c r="F293" s="7"/>
      <c r="G293" s="5" t="s">
        <v>35</v>
      </c>
      <c r="H293" s="5" t="s">
        <v>36</v>
      </c>
      <c r="I293" s="5" t="s">
        <v>37</v>
      </c>
      <c r="J293" s="5" t="s">
        <v>38</v>
      </c>
      <c r="K293" s="5" t="s">
        <v>39</v>
      </c>
      <c r="L293" s="5" t="s">
        <v>40</v>
      </c>
      <c r="M293" s="5" t="s">
        <v>41</v>
      </c>
      <c r="N293" s="5" t="s">
        <v>42</v>
      </c>
      <c r="O293" s="5" t="s">
        <v>43</v>
      </c>
      <c r="P293" s="5" t="s">
        <v>44</v>
      </c>
    </row>
    <row r="294" spans="1:16" ht="28">
      <c r="A294" s="4">
        <v>45582</v>
      </c>
      <c r="B294" s="5" t="s">
        <v>31</v>
      </c>
      <c r="C294" s="5" t="s">
        <v>32</v>
      </c>
      <c r="D294" s="5" t="s">
        <v>33</v>
      </c>
      <c r="E294" s="5" t="s">
        <v>34</v>
      </c>
      <c r="F294" s="7"/>
      <c r="G294" s="5" t="s">
        <v>35</v>
      </c>
      <c r="H294" s="5" t="s">
        <v>36</v>
      </c>
      <c r="I294" s="5" t="s">
        <v>37</v>
      </c>
      <c r="J294" s="5" t="s">
        <v>38</v>
      </c>
      <c r="K294" s="5" t="s">
        <v>39</v>
      </c>
      <c r="L294" s="5" t="s">
        <v>40</v>
      </c>
      <c r="M294" s="5" t="s">
        <v>41</v>
      </c>
      <c r="N294" s="5" t="s">
        <v>42</v>
      </c>
      <c r="O294" s="5" t="s">
        <v>43</v>
      </c>
      <c r="P294" s="5" t="s">
        <v>44</v>
      </c>
    </row>
    <row r="295" spans="1:16" ht="28">
      <c r="A295" s="4">
        <v>45583</v>
      </c>
      <c r="B295" s="5" t="s">
        <v>31</v>
      </c>
      <c r="C295" s="5" t="s">
        <v>32</v>
      </c>
      <c r="D295" s="5" t="s">
        <v>33</v>
      </c>
      <c r="E295" s="5" t="s">
        <v>34</v>
      </c>
      <c r="F295" s="7"/>
      <c r="G295" s="5" t="s">
        <v>35</v>
      </c>
      <c r="H295" s="5" t="s">
        <v>36</v>
      </c>
      <c r="I295" s="5" t="s">
        <v>37</v>
      </c>
      <c r="J295" s="5" t="s">
        <v>38</v>
      </c>
      <c r="K295" s="5" t="s">
        <v>39</v>
      </c>
      <c r="L295" s="5" t="s">
        <v>40</v>
      </c>
      <c r="M295" s="5" t="s">
        <v>41</v>
      </c>
      <c r="N295" s="5" t="s">
        <v>42</v>
      </c>
      <c r="O295" s="5" t="s">
        <v>43</v>
      </c>
      <c r="P295" s="5" t="s">
        <v>44</v>
      </c>
    </row>
    <row r="296" spans="1:16" ht="28">
      <c r="A296" s="4">
        <v>45584</v>
      </c>
      <c r="B296" s="5" t="s">
        <v>31</v>
      </c>
      <c r="C296" s="5" t="s">
        <v>32</v>
      </c>
      <c r="D296" s="5" t="s">
        <v>33</v>
      </c>
      <c r="E296" s="5" t="s">
        <v>34</v>
      </c>
      <c r="F296" s="7"/>
      <c r="G296" s="5" t="s">
        <v>35</v>
      </c>
      <c r="H296" s="5" t="s">
        <v>36</v>
      </c>
      <c r="I296" s="5" t="s">
        <v>37</v>
      </c>
      <c r="J296" s="5" t="s">
        <v>38</v>
      </c>
      <c r="K296" s="5" t="s">
        <v>39</v>
      </c>
      <c r="L296" s="5" t="s">
        <v>40</v>
      </c>
      <c r="M296" s="5" t="s">
        <v>41</v>
      </c>
      <c r="N296" s="5" t="s">
        <v>42</v>
      </c>
      <c r="O296" s="5" t="s">
        <v>43</v>
      </c>
      <c r="P296" s="5" t="s">
        <v>44</v>
      </c>
    </row>
    <row r="297" spans="1:16" ht="28">
      <c r="A297" s="4">
        <v>45585</v>
      </c>
      <c r="B297" s="5" t="s">
        <v>31</v>
      </c>
      <c r="C297" s="5" t="s">
        <v>32</v>
      </c>
      <c r="D297" s="5" t="s">
        <v>33</v>
      </c>
      <c r="E297" s="5" t="s">
        <v>34</v>
      </c>
      <c r="F297" s="7"/>
      <c r="G297" s="5" t="s">
        <v>35</v>
      </c>
      <c r="H297" s="5" t="s">
        <v>36</v>
      </c>
      <c r="I297" s="5" t="s">
        <v>37</v>
      </c>
      <c r="J297" s="5" t="s">
        <v>38</v>
      </c>
      <c r="K297" s="5" t="s">
        <v>39</v>
      </c>
      <c r="L297" s="5" t="s">
        <v>40</v>
      </c>
      <c r="M297" s="5" t="s">
        <v>41</v>
      </c>
      <c r="N297" s="5" t="s">
        <v>42</v>
      </c>
      <c r="O297" s="5" t="s">
        <v>43</v>
      </c>
      <c r="P297" s="5" t="s">
        <v>44</v>
      </c>
    </row>
    <row r="298" spans="1:16" ht="28">
      <c r="A298" s="4">
        <v>45586</v>
      </c>
      <c r="B298" s="5" t="s">
        <v>31</v>
      </c>
      <c r="C298" s="5" t="s">
        <v>32</v>
      </c>
      <c r="D298" s="5" t="s">
        <v>33</v>
      </c>
      <c r="E298" s="5" t="s">
        <v>34</v>
      </c>
      <c r="F298" s="7"/>
      <c r="G298" s="5" t="s">
        <v>35</v>
      </c>
      <c r="H298" s="5" t="s">
        <v>36</v>
      </c>
      <c r="I298" s="5" t="s">
        <v>37</v>
      </c>
      <c r="J298" s="5" t="s">
        <v>38</v>
      </c>
      <c r="K298" s="5" t="s">
        <v>39</v>
      </c>
      <c r="L298" s="5" t="s">
        <v>40</v>
      </c>
      <c r="M298" s="5" t="s">
        <v>41</v>
      </c>
      <c r="N298" s="5" t="s">
        <v>42</v>
      </c>
      <c r="O298" s="5" t="s">
        <v>43</v>
      </c>
      <c r="P298" s="5" t="s">
        <v>44</v>
      </c>
    </row>
    <row r="299" spans="1:16" ht="28">
      <c r="A299" s="4">
        <v>45587</v>
      </c>
      <c r="B299" s="5" t="s">
        <v>31</v>
      </c>
      <c r="C299" s="5" t="s">
        <v>32</v>
      </c>
      <c r="D299" s="5" t="s">
        <v>33</v>
      </c>
      <c r="E299" s="5" t="s">
        <v>34</v>
      </c>
      <c r="F299" s="7"/>
      <c r="G299" s="5" t="s">
        <v>35</v>
      </c>
      <c r="H299" s="5" t="s">
        <v>36</v>
      </c>
      <c r="I299" s="5" t="s">
        <v>37</v>
      </c>
      <c r="J299" s="5" t="s">
        <v>38</v>
      </c>
      <c r="K299" s="5" t="s">
        <v>39</v>
      </c>
      <c r="L299" s="5" t="s">
        <v>40</v>
      </c>
      <c r="M299" s="5" t="s">
        <v>41</v>
      </c>
      <c r="N299" s="5" t="s">
        <v>42</v>
      </c>
      <c r="O299" s="5" t="s">
        <v>43</v>
      </c>
      <c r="P299" s="5" t="s">
        <v>44</v>
      </c>
    </row>
    <row r="300" spans="1:16" ht="28">
      <c r="A300" s="4">
        <v>45588</v>
      </c>
      <c r="B300" s="5" t="s">
        <v>31</v>
      </c>
      <c r="C300" s="5" t="s">
        <v>32</v>
      </c>
      <c r="D300" s="5" t="s">
        <v>33</v>
      </c>
      <c r="E300" s="5" t="s">
        <v>34</v>
      </c>
      <c r="F300" s="7"/>
      <c r="G300" s="5" t="s">
        <v>35</v>
      </c>
      <c r="H300" s="5" t="s">
        <v>36</v>
      </c>
      <c r="I300" s="5" t="s">
        <v>37</v>
      </c>
      <c r="J300" s="5" t="s">
        <v>38</v>
      </c>
      <c r="K300" s="5" t="s">
        <v>39</v>
      </c>
      <c r="L300" s="5" t="s">
        <v>40</v>
      </c>
      <c r="M300" s="5" t="s">
        <v>41</v>
      </c>
      <c r="N300" s="5" t="s">
        <v>42</v>
      </c>
      <c r="O300" s="5" t="s">
        <v>43</v>
      </c>
      <c r="P300" s="5" t="s">
        <v>44</v>
      </c>
    </row>
    <row r="301" spans="1:16" ht="28">
      <c r="A301" s="4">
        <v>45589</v>
      </c>
      <c r="B301" s="5" t="s">
        <v>31</v>
      </c>
      <c r="C301" s="5" t="s">
        <v>32</v>
      </c>
      <c r="D301" s="5" t="s">
        <v>33</v>
      </c>
      <c r="E301" s="5" t="s">
        <v>34</v>
      </c>
      <c r="F301" s="7"/>
      <c r="G301" s="5" t="s">
        <v>35</v>
      </c>
      <c r="H301" s="5" t="s">
        <v>36</v>
      </c>
      <c r="I301" s="5" t="s">
        <v>37</v>
      </c>
      <c r="J301" s="5" t="s">
        <v>38</v>
      </c>
      <c r="K301" s="5" t="s">
        <v>39</v>
      </c>
      <c r="L301" s="5" t="s">
        <v>40</v>
      </c>
      <c r="M301" s="5" t="s">
        <v>41</v>
      </c>
      <c r="N301" s="5" t="s">
        <v>42</v>
      </c>
      <c r="O301" s="5" t="s">
        <v>43</v>
      </c>
      <c r="P301" s="5" t="s">
        <v>44</v>
      </c>
    </row>
    <row r="302" spans="1:16" ht="28">
      <c r="A302" s="4">
        <v>45590</v>
      </c>
      <c r="B302" s="5" t="s">
        <v>31</v>
      </c>
      <c r="C302" s="5" t="s">
        <v>32</v>
      </c>
      <c r="D302" s="5" t="s">
        <v>33</v>
      </c>
      <c r="E302" s="5" t="s">
        <v>34</v>
      </c>
      <c r="F302" s="7"/>
      <c r="G302" s="5" t="s">
        <v>35</v>
      </c>
      <c r="H302" s="5" t="s">
        <v>36</v>
      </c>
      <c r="I302" s="5" t="s">
        <v>37</v>
      </c>
      <c r="J302" s="5" t="s">
        <v>38</v>
      </c>
      <c r="K302" s="5" t="s">
        <v>39</v>
      </c>
      <c r="L302" s="5" t="s">
        <v>40</v>
      </c>
      <c r="M302" s="5" t="s">
        <v>41</v>
      </c>
      <c r="N302" s="5" t="s">
        <v>42</v>
      </c>
      <c r="O302" s="5" t="s">
        <v>43</v>
      </c>
      <c r="P302" s="5" t="s">
        <v>44</v>
      </c>
    </row>
    <row r="303" spans="1:16" ht="28">
      <c r="A303" s="4">
        <v>45591</v>
      </c>
      <c r="B303" s="5" t="s">
        <v>31</v>
      </c>
      <c r="C303" s="5" t="s">
        <v>32</v>
      </c>
      <c r="D303" s="5" t="s">
        <v>33</v>
      </c>
      <c r="E303" s="5" t="s">
        <v>34</v>
      </c>
      <c r="F303" s="7"/>
      <c r="G303" s="5" t="s">
        <v>35</v>
      </c>
      <c r="H303" s="5" t="s">
        <v>36</v>
      </c>
      <c r="I303" s="5" t="s">
        <v>37</v>
      </c>
      <c r="J303" s="5" t="s">
        <v>38</v>
      </c>
      <c r="K303" s="5" t="s">
        <v>39</v>
      </c>
      <c r="L303" s="5" t="s">
        <v>40</v>
      </c>
      <c r="M303" s="5" t="s">
        <v>41</v>
      </c>
      <c r="N303" s="5" t="s">
        <v>42</v>
      </c>
      <c r="O303" s="5" t="s">
        <v>43</v>
      </c>
      <c r="P303" s="5" t="s">
        <v>44</v>
      </c>
    </row>
    <row r="304" spans="1:16" ht="28">
      <c r="A304" s="4">
        <v>45592</v>
      </c>
      <c r="B304" s="5" t="s">
        <v>31</v>
      </c>
      <c r="C304" s="5" t="s">
        <v>32</v>
      </c>
      <c r="D304" s="5" t="s">
        <v>33</v>
      </c>
      <c r="E304" s="5" t="s">
        <v>34</v>
      </c>
      <c r="F304" s="7"/>
      <c r="G304" s="5" t="s">
        <v>35</v>
      </c>
      <c r="H304" s="5" t="s">
        <v>36</v>
      </c>
      <c r="I304" s="5" t="s">
        <v>37</v>
      </c>
      <c r="J304" s="5" t="s">
        <v>38</v>
      </c>
      <c r="K304" s="5" t="s">
        <v>39</v>
      </c>
      <c r="L304" s="5" t="s">
        <v>40</v>
      </c>
      <c r="M304" s="5" t="s">
        <v>41</v>
      </c>
      <c r="N304" s="5" t="s">
        <v>42</v>
      </c>
      <c r="O304" s="5" t="s">
        <v>43</v>
      </c>
      <c r="P304" s="5" t="s">
        <v>44</v>
      </c>
    </row>
    <row r="305" spans="1:16" ht="28">
      <c r="A305" s="4">
        <v>45593</v>
      </c>
      <c r="B305" s="5" t="s">
        <v>31</v>
      </c>
      <c r="C305" s="5" t="s">
        <v>32</v>
      </c>
      <c r="D305" s="5" t="s">
        <v>33</v>
      </c>
      <c r="E305" s="5" t="s">
        <v>34</v>
      </c>
      <c r="F305" s="7"/>
      <c r="G305" s="5" t="s">
        <v>35</v>
      </c>
      <c r="H305" s="5" t="s">
        <v>36</v>
      </c>
      <c r="I305" s="5" t="s">
        <v>37</v>
      </c>
      <c r="J305" s="5" t="s">
        <v>38</v>
      </c>
      <c r="K305" s="5" t="s">
        <v>39</v>
      </c>
      <c r="L305" s="5" t="s">
        <v>40</v>
      </c>
      <c r="M305" s="5" t="s">
        <v>41</v>
      </c>
      <c r="N305" s="5" t="s">
        <v>42</v>
      </c>
      <c r="O305" s="5" t="s">
        <v>43</v>
      </c>
      <c r="P305" s="5" t="s">
        <v>44</v>
      </c>
    </row>
    <row r="306" spans="1:16" ht="28">
      <c r="A306" s="4">
        <v>45594</v>
      </c>
      <c r="B306" s="5" t="s">
        <v>31</v>
      </c>
      <c r="C306" s="5" t="s">
        <v>32</v>
      </c>
      <c r="D306" s="5" t="s">
        <v>33</v>
      </c>
      <c r="E306" s="5" t="s">
        <v>34</v>
      </c>
      <c r="F306" s="7"/>
      <c r="G306" s="5" t="s">
        <v>35</v>
      </c>
      <c r="H306" s="5" t="s">
        <v>36</v>
      </c>
      <c r="I306" s="5" t="s">
        <v>37</v>
      </c>
      <c r="J306" s="5" t="s">
        <v>38</v>
      </c>
      <c r="K306" s="5" t="s">
        <v>39</v>
      </c>
      <c r="L306" s="5" t="s">
        <v>40</v>
      </c>
      <c r="M306" s="5" t="s">
        <v>41</v>
      </c>
      <c r="N306" s="5" t="s">
        <v>42</v>
      </c>
      <c r="O306" s="5" t="s">
        <v>43</v>
      </c>
      <c r="P306" s="5" t="s">
        <v>44</v>
      </c>
    </row>
    <row r="307" spans="1:16" ht="28">
      <c r="A307" s="4">
        <v>45595</v>
      </c>
      <c r="B307" s="5" t="s">
        <v>31</v>
      </c>
      <c r="C307" s="5" t="s">
        <v>32</v>
      </c>
      <c r="D307" s="5" t="s">
        <v>33</v>
      </c>
      <c r="E307" s="5" t="s">
        <v>34</v>
      </c>
      <c r="F307" s="7"/>
      <c r="G307" s="5" t="s">
        <v>35</v>
      </c>
      <c r="H307" s="5" t="s">
        <v>36</v>
      </c>
      <c r="I307" s="5" t="s">
        <v>37</v>
      </c>
      <c r="J307" s="5" t="s">
        <v>38</v>
      </c>
      <c r="K307" s="5" t="s">
        <v>39</v>
      </c>
      <c r="L307" s="5" t="s">
        <v>40</v>
      </c>
      <c r="M307" s="5" t="s">
        <v>41</v>
      </c>
      <c r="N307" s="5" t="s">
        <v>42</v>
      </c>
      <c r="O307" s="5" t="s">
        <v>43</v>
      </c>
      <c r="P307" s="5" t="s">
        <v>44</v>
      </c>
    </row>
    <row r="308" spans="1:16" ht="28">
      <c r="A308" s="4">
        <v>45596</v>
      </c>
      <c r="B308" s="5" t="s">
        <v>31</v>
      </c>
      <c r="C308" s="5" t="s">
        <v>32</v>
      </c>
      <c r="D308" s="5" t="s">
        <v>33</v>
      </c>
      <c r="E308" s="5" t="s">
        <v>34</v>
      </c>
      <c r="F308" s="7"/>
      <c r="G308" s="5" t="s">
        <v>35</v>
      </c>
      <c r="H308" s="5" t="s">
        <v>36</v>
      </c>
      <c r="I308" s="5" t="s">
        <v>37</v>
      </c>
      <c r="J308" s="5" t="s">
        <v>38</v>
      </c>
      <c r="K308" s="5" t="s">
        <v>39</v>
      </c>
      <c r="L308" s="5" t="s">
        <v>40</v>
      </c>
      <c r="M308" s="5" t="s">
        <v>41</v>
      </c>
      <c r="N308" s="5" t="s">
        <v>42</v>
      </c>
      <c r="O308" s="5" t="s">
        <v>43</v>
      </c>
      <c r="P308" s="5" t="s">
        <v>44</v>
      </c>
    </row>
    <row r="309" spans="1:16" ht="28">
      <c r="A309" s="4">
        <v>45597</v>
      </c>
      <c r="B309" s="5" t="s">
        <v>31</v>
      </c>
      <c r="C309" s="5" t="s">
        <v>32</v>
      </c>
      <c r="D309" s="5" t="s">
        <v>33</v>
      </c>
      <c r="E309" s="5" t="s">
        <v>34</v>
      </c>
      <c r="F309" s="7"/>
      <c r="G309" s="5" t="s">
        <v>35</v>
      </c>
      <c r="H309" s="5" t="s">
        <v>36</v>
      </c>
      <c r="I309" s="5" t="s">
        <v>37</v>
      </c>
      <c r="J309" s="5" t="s">
        <v>38</v>
      </c>
      <c r="K309" s="5" t="s">
        <v>39</v>
      </c>
      <c r="L309" s="5" t="s">
        <v>40</v>
      </c>
      <c r="M309" s="5" t="s">
        <v>41</v>
      </c>
      <c r="N309" s="5" t="s">
        <v>42</v>
      </c>
      <c r="O309" s="5" t="s">
        <v>43</v>
      </c>
      <c r="P309" s="5" t="s">
        <v>44</v>
      </c>
    </row>
    <row r="310" spans="1:16" ht="28">
      <c r="A310" s="4">
        <v>45598</v>
      </c>
      <c r="B310" s="5" t="s">
        <v>31</v>
      </c>
      <c r="C310" s="5" t="s">
        <v>32</v>
      </c>
      <c r="D310" s="5" t="s">
        <v>33</v>
      </c>
      <c r="E310" s="5" t="s">
        <v>34</v>
      </c>
      <c r="F310" s="7"/>
      <c r="G310" s="5" t="s">
        <v>35</v>
      </c>
      <c r="H310" s="5" t="s">
        <v>36</v>
      </c>
      <c r="I310" s="5" t="s">
        <v>37</v>
      </c>
      <c r="J310" s="5" t="s">
        <v>38</v>
      </c>
      <c r="K310" s="5" t="s">
        <v>39</v>
      </c>
      <c r="L310" s="5" t="s">
        <v>40</v>
      </c>
      <c r="M310" s="5" t="s">
        <v>41</v>
      </c>
      <c r="N310" s="5" t="s">
        <v>42</v>
      </c>
      <c r="O310" s="5" t="s">
        <v>43</v>
      </c>
      <c r="P310" s="5" t="s">
        <v>44</v>
      </c>
    </row>
    <row r="311" spans="1:16" ht="28">
      <c r="A311" s="4">
        <v>45599</v>
      </c>
      <c r="B311" s="5" t="s">
        <v>31</v>
      </c>
      <c r="C311" s="5" t="s">
        <v>32</v>
      </c>
      <c r="D311" s="5" t="s">
        <v>33</v>
      </c>
      <c r="E311" s="5" t="s">
        <v>34</v>
      </c>
      <c r="F311" s="7"/>
      <c r="G311" s="5" t="s">
        <v>35</v>
      </c>
      <c r="H311" s="5" t="s">
        <v>36</v>
      </c>
      <c r="I311" s="5" t="s">
        <v>37</v>
      </c>
      <c r="J311" s="5" t="s">
        <v>38</v>
      </c>
      <c r="K311" s="5" t="s">
        <v>39</v>
      </c>
      <c r="L311" s="5" t="s">
        <v>40</v>
      </c>
      <c r="M311" s="5" t="s">
        <v>41</v>
      </c>
      <c r="N311" s="5" t="s">
        <v>42</v>
      </c>
      <c r="O311" s="5" t="s">
        <v>43</v>
      </c>
      <c r="P311" s="5" t="s">
        <v>44</v>
      </c>
    </row>
    <row r="312" spans="1:16" ht="28">
      <c r="A312" s="4">
        <v>45600</v>
      </c>
      <c r="B312" s="5" t="s">
        <v>31</v>
      </c>
      <c r="C312" s="5" t="s">
        <v>32</v>
      </c>
      <c r="D312" s="5" t="s">
        <v>33</v>
      </c>
      <c r="E312" s="5" t="s">
        <v>34</v>
      </c>
      <c r="F312" s="7"/>
      <c r="G312" s="5" t="s">
        <v>35</v>
      </c>
      <c r="H312" s="5" t="s">
        <v>36</v>
      </c>
      <c r="I312" s="5" t="s">
        <v>37</v>
      </c>
      <c r="J312" s="5" t="s">
        <v>38</v>
      </c>
      <c r="K312" s="5" t="s">
        <v>39</v>
      </c>
      <c r="L312" s="5" t="s">
        <v>40</v>
      </c>
      <c r="M312" s="5" t="s">
        <v>41</v>
      </c>
      <c r="N312" s="5" t="s">
        <v>42</v>
      </c>
      <c r="O312" s="5" t="s">
        <v>43</v>
      </c>
      <c r="P312" s="5" t="s">
        <v>44</v>
      </c>
    </row>
    <row r="313" spans="1:16" ht="28">
      <c r="A313" s="4">
        <v>45601</v>
      </c>
      <c r="B313" s="5" t="s">
        <v>31</v>
      </c>
      <c r="C313" s="5" t="s">
        <v>32</v>
      </c>
      <c r="D313" s="5" t="s">
        <v>33</v>
      </c>
      <c r="E313" s="5" t="s">
        <v>34</v>
      </c>
      <c r="F313" s="7"/>
      <c r="G313" s="5" t="s">
        <v>35</v>
      </c>
      <c r="H313" s="5" t="s">
        <v>36</v>
      </c>
      <c r="I313" s="5" t="s">
        <v>37</v>
      </c>
      <c r="J313" s="5" t="s">
        <v>38</v>
      </c>
      <c r="K313" s="5" t="s">
        <v>39</v>
      </c>
      <c r="L313" s="5" t="s">
        <v>40</v>
      </c>
      <c r="M313" s="5" t="s">
        <v>41</v>
      </c>
      <c r="N313" s="5" t="s">
        <v>42</v>
      </c>
      <c r="O313" s="5" t="s">
        <v>43</v>
      </c>
      <c r="P313" s="5" t="s">
        <v>44</v>
      </c>
    </row>
    <row r="314" spans="1:16" ht="28">
      <c r="A314" s="4">
        <v>45602</v>
      </c>
      <c r="B314" s="5" t="s">
        <v>31</v>
      </c>
      <c r="C314" s="5" t="s">
        <v>32</v>
      </c>
      <c r="D314" s="5" t="s">
        <v>33</v>
      </c>
      <c r="E314" s="5" t="s">
        <v>34</v>
      </c>
      <c r="F314" s="7"/>
      <c r="G314" s="5" t="s">
        <v>35</v>
      </c>
      <c r="H314" s="5" t="s">
        <v>36</v>
      </c>
      <c r="I314" s="5" t="s">
        <v>37</v>
      </c>
      <c r="J314" s="5" t="s">
        <v>38</v>
      </c>
      <c r="K314" s="5" t="s">
        <v>39</v>
      </c>
      <c r="L314" s="5" t="s">
        <v>40</v>
      </c>
      <c r="M314" s="5" t="s">
        <v>41</v>
      </c>
      <c r="N314" s="5" t="s">
        <v>42</v>
      </c>
      <c r="O314" s="5" t="s">
        <v>43</v>
      </c>
      <c r="P314" s="5" t="s">
        <v>44</v>
      </c>
    </row>
    <row r="315" spans="1:16" ht="28">
      <c r="A315" s="4">
        <v>45603</v>
      </c>
      <c r="B315" s="5" t="s">
        <v>31</v>
      </c>
      <c r="C315" s="5" t="s">
        <v>32</v>
      </c>
      <c r="D315" s="5" t="s">
        <v>33</v>
      </c>
      <c r="E315" s="5" t="s">
        <v>34</v>
      </c>
      <c r="F315" s="7"/>
      <c r="G315" s="5" t="s">
        <v>35</v>
      </c>
      <c r="H315" s="5" t="s">
        <v>36</v>
      </c>
      <c r="I315" s="5" t="s">
        <v>37</v>
      </c>
      <c r="J315" s="5" t="s">
        <v>38</v>
      </c>
      <c r="K315" s="5" t="s">
        <v>39</v>
      </c>
      <c r="L315" s="5" t="s">
        <v>40</v>
      </c>
      <c r="M315" s="5" t="s">
        <v>41</v>
      </c>
      <c r="N315" s="5" t="s">
        <v>42</v>
      </c>
      <c r="O315" s="5" t="s">
        <v>43</v>
      </c>
      <c r="P315" s="5" t="s">
        <v>44</v>
      </c>
    </row>
    <row r="316" spans="1:16" ht="28">
      <c r="A316" s="4">
        <v>45604</v>
      </c>
      <c r="B316" s="5" t="s">
        <v>31</v>
      </c>
      <c r="C316" s="5" t="s">
        <v>32</v>
      </c>
      <c r="D316" s="5" t="s">
        <v>33</v>
      </c>
      <c r="E316" s="5" t="s">
        <v>34</v>
      </c>
      <c r="F316" s="7"/>
      <c r="G316" s="5" t="s">
        <v>35</v>
      </c>
      <c r="H316" s="5" t="s">
        <v>36</v>
      </c>
      <c r="I316" s="5" t="s">
        <v>37</v>
      </c>
      <c r="J316" s="5" t="s">
        <v>38</v>
      </c>
      <c r="K316" s="5" t="s">
        <v>39</v>
      </c>
      <c r="L316" s="5" t="s">
        <v>40</v>
      </c>
      <c r="M316" s="5" t="s">
        <v>41</v>
      </c>
      <c r="N316" s="5" t="s">
        <v>42</v>
      </c>
      <c r="O316" s="5" t="s">
        <v>43</v>
      </c>
      <c r="P316" s="5" t="s">
        <v>44</v>
      </c>
    </row>
    <row r="317" spans="1:16" ht="28">
      <c r="A317" s="4">
        <v>45605</v>
      </c>
      <c r="B317" s="5" t="s">
        <v>31</v>
      </c>
      <c r="C317" s="5" t="s">
        <v>32</v>
      </c>
      <c r="D317" s="5" t="s">
        <v>33</v>
      </c>
      <c r="E317" s="5" t="s">
        <v>34</v>
      </c>
      <c r="F317" s="7"/>
      <c r="G317" s="5" t="s">
        <v>35</v>
      </c>
      <c r="H317" s="5" t="s">
        <v>36</v>
      </c>
      <c r="I317" s="5" t="s">
        <v>37</v>
      </c>
      <c r="J317" s="5" t="s">
        <v>38</v>
      </c>
      <c r="K317" s="5" t="s">
        <v>39</v>
      </c>
      <c r="L317" s="5" t="s">
        <v>40</v>
      </c>
      <c r="M317" s="5" t="s">
        <v>41</v>
      </c>
      <c r="N317" s="5" t="s">
        <v>42</v>
      </c>
      <c r="O317" s="5" t="s">
        <v>43</v>
      </c>
      <c r="P317" s="5" t="s">
        <v>44</v>
      </c>
    </row>
    <row r="318" spans="1:16" ht="28">
      <c r="A318" s="4">
        <v>45606</v>
      </c>
      <c r="B318" s="5" t="s">
        <v>31</v>
      </c>
      <c r="C318" s="5" t="s">
        <v>32</v>
      </c>
      <c r="D318" s="5" t="s">
        <v>33</v>
      </c>
      <c r="E318" s="5" t="s">
        <v>34</v>
      </c>
      <c r="F318" s="7"/>
      <c r="G318" s="5" t="s">
        <v>35</v>
      </c>
      <c r="H318" s="5" t="s">
        <v>36</v>
      </c>
      <c r="I318" s="5" t="s">
        <v>37</v>
      </c>
      <c r="J318" s="5" t="s">
        <v>38</v>
      </c>
      <c r="K318" s="5" t="s">
        <v>39</v>
      </c>
      <c r="L318" s="5" t="s">
        <v>40</v>
      </c>
      <c r="M318" s="5" t="s">
        <v>41</v>
      </c>
      <c r="N318" s="5" t="s">
        <v>42</v>
      </c>
      <c r="O318" s="5" t="s">
        <v>43</v>
      </c>
      <c r="P318" s="5" t="s">
        <v>44</v>
      </c>
    </row>
    <row r="319" spans="1:16" ht="28">
      <c r="A319" s="4">
        <v>45607</v>
      </c>
      <c r="B319" s="5" t="s">
        <v>31</v>
      </c>
      <c r="C319" s="5" t="s">
        <v>32</v>
      </c>
      <c r="D319" s="5" t="s">
        <v>33</v>
      </c>
      <c r="E319" s="5" t="s">
        <v>34</v>
      </c>
      <c r="F319" s="7"/>
      <c r="G319" s="5" t="s">
        <v>35</v>
      </c>
      <c r="H319" s="5" t="s">
        <v>36</v>
      </c>
      <c r="I319" s="5" t="s">
        <v>37</v>
      </c>
      <c r="J319" s="5" t="s">
        <v>38</v>
      </c>
      <c r="K319" s="5" t="s">
        <v>39</v>
      </c>
      <c r="L319" s="5" t="s">
        <v>40</v>
      </c>
      <c r="M319" s="5" t="s">
        <v>41</v>
      </c>
      <c r="N319" s="5" t="s">
        <v>42</v>
      </c>
      <c r="O319" s="5" t="s">
        <v>43</v>
      </c>
      <c r="P319" s="5" t="s">
        <v>44</v>
      </c>
    </row>
    <row r="320" spans="1:16" ht="28">
      <c r="A320" s="4">
        <v>45608</v>
      </c>
      <c r="B320" s="5" t="s">
        <v>31</v>
      </c>
      <c r="C320" s="5" t="s">
        <v>32</v>
      </c>
      <c r="D320" s="5" t="s">
        <v>33</v>
      </c>
      <c r="E320" s="5" t="s">
        <v>34</v>
      </c>
      <c r="F320" s="7"/>
      <c r="G320" s="5" t="s">
        <v>35</v>
      </c>
      <c r="H320" s="5" t="s">
        <v>36</v>
      </c>
      <c r="I320" s="5" t="s">
        <v>37</v>
      </c>
      <c r="J320" s="5" t="s">
        <v>38</v>
      </c>
      <c r="K320" s="5" t="s">
        <v>39</v>
      </c>
      <c r="L320" s="5" t="s">
        <v>40</v>
      </c>
      <c r="M320" s="5" t="s">
        <v>41</v>
      </c>
      <c r="N320" s="5" t="s">
        <v>42</v>
      </c>
      <c r="O320" s="5" t="s">
        <v>43</v>
      </c>
      <c r="P320" s="5" t="s">
        <v>44</v>
      </c>
    </row>
    <row r="321" spans="1:16" ht="28">
      <c r="A321" s="4">
        <v>45609</v>
      </c>
      <c r="B321" s="5" t="s">
        <v>31</v>
      </c>
      <c r="C321" s="5" t="s">
        <v>32</v>
      </c>
      <c r="D321" s="5" t="s">
        <v>33</v>
      </c>
      <c r="E321" s="5" t="s">
        <v>34</v>
      </c>
      <c r="F321" s="7"/>
      <c r="G321" s="5" t="s">
        <v>35</v>
      </c>
      <c r="H321" s="5" t="s">
        <v>36</v>
      </c>
      <c r="I321" s="5" t="s">
        <v>37</v>
      </c>
      <c r="J321" s="5" t="s">
        <v>38</v>
      </c>
      <c r="K321" s="5" t="s">
        <v>39</v>
      </c>
      <c r="L321" s="5" t="s">
        <v>40</v>
      </c>
      <c r="M321" s="5" t="s">
        <v>41</v>
      </c>
      <c r="N321" s="5" t="s">
        <v>42</v>
      </c>
      <c r="O321" s="5" t="s">
        <v>43</v>
      </c>
      <c r="P321" s="5" t="s">
        <v>44</v>
      </c>
    </row>
    <row r="322" spans="1:16" ht="28">
      <c r="A322" s="4">
        <v>45610</v>
      </c>
      <c r="B322" s="5" t="s">
        <v>31</v>
      </c>
      <c r="C322" s="5" t="s">
        <v>32</v>
      </c>
      <c r="D322" s="5" t="s">
        <v>33</v>
      </c>
      <c r="E322" s="5" t="s">
        <v>34</v>
      </c>
      <c r="F322" s="7"/>
      <c r="G322" s="5" t="s">
        <v>35</v>
      </c>
      <c r="H322" s="5" t="s">
        <v>36</v>
      </c>
      <c r="I322" s="5" t="s">
        <v>37</v>
      </c>
      <c r="J322" s="5" t="s">
        <v>38</v>
      </c>
      <c r="K322" s="5" t="s">
        <v>39</v>
      </c>
      <c r="L322" s="5" t="s">
        <v>40</v>
      </c>
      <c r="M322" s="5" t="s">
        <v>41</v>
      </c>
      <c r="N322" s="5" t="s">
        <v>42</v>
      </c>
      <c r="O322" s="5" t="s">
        <v>43</v>
      </c>
      <c r="P322" s="5" t="s">
        <v>44</v>
      </c>
    </row>
    <row r="323" spans="1:16" ht="28">
      <c r="A323" s="4">
        <v>45611</v>
      </c>
      <c r="B323" s="5" t="s">
        <v>31</v>
      </c>
      <c r="C323" s="5" t="s">
        <v>32</v>
      </c>
      <c r="D323" s="5" t="s">
        <v>33</v>
      </c>
      <c r="E323" s="5" t="s">
        <v>34</v>
      </c>
      <c r="F323" s="7"/>
      <c r="G323" s="5" t="s">
        <v>35</v>
      </c>
      <c r="H323" s="5" t="s">
        <v>36</v>
      </c>
      <c r="I323" s="5" t="s">
        <v>37</v>
      </c>
      <c r="J323" s="5" t="s">
        <v>38</v>
      </c>
      <c r="K323" s="5" t="s">
        <v>39</v>
      </c>
      <c r="L323" s="5" t="s">
        <v>40</v>
      </c>
      <c r="M323" s="5" t="s">
        <v>41</v>
      </c>
      <c r="N323" s="5" t="s">
        <v>42</v>
      </c>
      <c r="O323" s="5" t="s">
        <v>43</v>
      </c>
      <c r="P323" s="5" t="s">
        <v>44</v>
      </c>
    </row>
    <row r="324" spans="1:16" ht="28">
      <c r="A324" s="4">
        <v>45612</v>
      </c>
      <c r="B324" s="5" t="s">
        <v>31</v>
      </c>
      <c r="C324" s="5" t="s">
        <v>32</v>
      </c>
      <c r="D324" s="5" t="s">
        <v>33</v>
      </c>
      <c r="E324" s="5" t="s">
        <v>34</v>
      </c>
      <c r="F324" s="7"/>
      <c r="G324" s="5" t="s">
        <v>35</v>
      </c>
      <c r="H324" s="5" t="s">
        <v>36</v>
      </c>
      <c r="I324" s="5" t="s">
        <v>37</v>
      </c>
      <c r="J324" s="5" t="s">
        <v>38</v>
      </c>
      <c r="K324" s="5" t="s">
        <v>39</v>
      </c>
      <c r="L324" s="5" t="s">
        <v>40</v>
      </c>
      <c r="M324" s="5" t="s">
        <v>41</v>
      </c>
      <c r="N324" s="5" t="s">
        <v>42</v>
      </c>
      <c r="O324" s="5" t="s">
        <v>43</v>
      </c>
      <c r="P324" s="5" t="s">
        <v>44</v>
      </c>
    </row>
    <row r="325" spans="1:16" ht="28">
      <c r="A325" s="4">
        <v>45613</v>
      </c>
      <c r="B325" s="5" t="s">
        <v>31</v>
      </c>
      <c r="C325" s="5" t="s">
        <v>32</v>
      </c>
      <c r="D325" s="5" t="s">
        <v>33</v>
      </c>
      <c r="E325" s="5" t="s">
        <v>34</v>
      </c>
      <c r="F325" s="7"/>
      <c r="G325" s="5" t="s">
        <v>35</v>
      </c>
      <c r="H325" s="5" t="s">
        <v>36</v>
      </c>
      <c r="I325" s="5" t="s">
        <v>37</v>
      </c>
      <c r="J325" s="5" t="s">
        <v>38</v>
      </c>
      <c r="K325" s="5" t="s">
        <v>39</v>
      </c>
      <c r="L325" s="5" t="s">
        <v>40</v>
      </c>
      <c r="M325" s="5" t="s">
        <v>41</v>
      </c>
      <c r="N325" s="5" t="s">
        <v>42</v>
      </c>
      <c r="O325" s="5" t="s">
        <v>43</v>
      </c>
      <c r="P325" s="5" t="s">
        <v>44</v>
      </c>
    </row>
    <row r="326" spans="1:16" ht="28">
      <c r="A326" s="4">
        <v>45614</v>
      </c>
      <c r="B326" s="5" t="s">
        <v>31</v>
      </c>
      <c r="C326" s="5" t="s">
        <v>32</v>
      </c>
      <c r="D326" s="5" t="s">
        <v>33</v>
      </c>
      <c r="E326" s="5" t="s">
        <v>34</v>
      </c>
      <c r="F326" s="7"/>
      <c r="G326" s="5" t="s">
        <v>35</v>
      </c>
      <c r="H326" s="5" t="s">
        <v>36</v>
      </c>
      <c r="I326" s="5" t="s">
        <v>37</v>
      </c>
      <c r="J326" s="5" t="s">
        <v>38</v>
      </c>
      <c r="K326" s="5" t="s">
        <v>39</v>
      </c>
      <c r="L326" s="5" t="s">
        <v>40</v>
      </c>
      <c r="M326" s="5" t="s">
        <v>41</v>
      </c>
      <c r="N326" s="5" t="s">
        <v>42</v>
      </c>
      <c r="O326" s="5" t="s">
        <v>43</v>
      </c>
      <c r="P326" s="5" t="s">
        <v>44</v>
      </c>
    </row>
    <row r="327" spans="1:16" ht="28">
      <c r="A327" s="4">
        <v>45615</v>
      </c>
      <c r="B327" s="5" t="s">
        <v>31</v>
      </c>
      <c r="C327" s="5" t="s">
        <v>32</v>
      </c>
      <c r="D327" s="5" t="s">
        <v>33</v>
      </c>
      <c r="E327" s="5" t="s">
        <v>34</v>
      </c>
      <c r="F327" s="7"/>
      <c r="G327" s="5" t="s">
        <v>35</v>
      </c>
      <c r="H327" s="5" t="s">
        <v>36</v>
      </c>
      <c r="I327" s="5" t="s">
        <v>37</v>
      </c>
      <c r="J327" s="5" t="s">
        <v>38</v>
      </c>
      <c r="K327" s="5" t="s">
        <v>39</v>
      </c>
      <c r="L327" s="5" t="s">
        <v>40</v>
      </c>
      <c r="M327" s="5" t="s">
        <v>41</v>
      </c>
      <c r="N327" s="5" t="s">
        <v>42</v>
      </c>
      <c r="O327" s="5" t="s">
        <v>43</v>
      </c>
      <c r="P327" s="5" t="s">
        <v>44</v>
      </c>
    </row>
    <row r="328" spans="1:16" ht="28">
      <c r="A328" s="4">
        <v>45616</v>
      </c>
      <c r="B328" s="5" t="s">
        <v>31</v>
      </c>
      <c r="C328" s="5" t="s">
        <v>32</v>
      </c>
      <c r="D328" s="5" t="s">
        <v>33</v>
      </c>
      <c r="E328" s="5" t="s">
        <v>34</v>
      </c>
      <c r="F328" s="7"/>
      <c r="G328" s="5" t="s">
        <v>35</v>
      </c>
      <c r="H328" s="5" t="s">
        <v>36</v>
      </c>
      <c r="I328" s="5" t="s">
        <v>37</v>
      </c>
      <c r="J328" s="5" t="s">
        <v>38</v>
      </c>
      <c r="K328" s="5" t="s">
        <v>39</v>
      </c>
      <c r="L328" s="5" t="s">
        <v>40</v>
      </c>
      <c r="M328" s="5" t="s">
        <v>41</v>
      </c>
      <c r="N328" s="5" t="s">
        <v>42</v>
      </c>
      <c r="O328" s="5" t="s">
        <v>43</v>
      </c>
      <c r="P328" s="5" t="s">
        <v>44</v>
      </c>
    </row>
    <row r="329" spans="1:16" ht="28">
      <c r="A329" s="4">
        <v>45617</v>
      </c>
      <c r="B329" s="5" t="s">
        <v>31</v>
      </c>
      <c r="C329" s="5" t="s">
        <v>32</v>
      </c>
      <c r="D329" s="5" t="s">
        <v>33</v>
      </c>
      <c r="E329" s="5" t="s">
        <v>34</v>
      </c>
      <c r="F329" s="7"/>
      <c r="G329" s="5" t="s">
        <v>35</v>
      </c>
      <c r="H329" s="5" t="s">
        <v>36</v>
      </c>
      <c r="I329" s="5" t="s">
        <v>37</v>
      </c>
      <c r="J329" s="5" t="s">
        <v>38</v>
      </c>
      <c r="K329" s="5" t="s">
        <v>39</v>
      </c>
      <c r="L329" s="5" t="s">
        <v>40</v>
      </c>
      <c r="M329" s="5" t="s">
        <v>41</v>
      </c>
      <c r="N329" s="5" t="s">
        <v>42</v>
      </c>
      <c r="O329" s="5" t="s">
        <v>43</v>
      </c>
      <c r="P329" s="5" t="s">
        <v>44</v>
      </c>
    </row>
    <row r="330" spans="1:16" ht="28">
      <c r="A330" s="4">
        <v>45618</v>
      </c>
      <c r="B330" s="5" t="s">
        <v>31</v>
      </c>
      <c r="C330" s="5" t="s">
        <v>32</v>
      </c>
      <c r="D330" s="5" t="s">
        <v>33</v>
      </c>
      <c r="E330" s="5" t="s">
        <v>34</v>
      </c>
      <c r="F330" s="7"/>
      <c r="G330" s="5" t="s">
        <v>35</v>
      </c>
      <c r="H330" s="5" t="s">
        <v>36</v>
      </c>
      <c r="I330" s="5" t="s">
        <v>37</v>
      </c>
      <c r="J330" s="5" t="s">
        <v>38</v>
      </c>
      <c r="K330" s="5" t="s">
        <v>39</v>
      </c>
      <c r="L330" s="5" t="s">
        <v>40</v>
      </c>
      <c r="M330" s="5" t="s">
        <v>41</v>
      </c>
      <c r="N330" s="5" t="s">
        <v>42</v>
      </c>
      <c r="O330" s="5" t="s">
        <v>43</v>
      </c>
      <c r="P330" s="5" t="s">
        <v>44</v>
      </c>
    </row>
    <row r="331" spans="1:16" ht="28">
      <c r="A331" s="4">
        <v>45619</v>
      </c>
      <c r="B331" s="5" t="s">
        <v>31</v>
      </c>
      <c r="C331" s="5" t="s">
        <v>32</v>
      </c>
      <c r="D331" s="5" t="s">
        <v>33</v>
      </c>
      <c r="E331" s="5" t="s">
        <v>34</v>
      </c>
      <c r="F331" s="7"/>
      <c r="G331" s="5" t="s">
        <v>35</v>
      </c>
      <c r="H331" s="5" t="s">
        <v>36</v>
      </c>
      <c r="I331" s="5" t="s">
        <v>37</v>
      </c>
      <c r="J331" s="5" t="s">
        <v>38</v>
      </c>
      <c r="K331" s="5" t="s">
        <v>39</v>
      </c>
      <c r="L331" s="5" t="s">
        <v>40</v>
      </c>
      <c r="M331" s="5" t="s">
        <v>41</v>
      </c>
      <c r="N331" s="5" t="s">
        <v>42</v>
      </c>
      <c r="O331" s="5" t="s">
        <v>43</v>
      </c>
      <c r="P331" s="5" t="s">
        <v>44</v>
      </c>
    </row>
    <row r="332" spans="1:16" ht="28">
      <c r="A332" s="4">
        <v>45620</v>
      </c>
      <c r="B332" s="5" t="s">
        <v>31</v>
      </c>
      <c r="C332" s="5" t="s">
        <v>32</v>
      </c>
      <c r="D332" s="5" t="s">
        <v>33</v>
      </c>
      <c r="E332" s="5" t="s">
        <v>34</v>
      </c>
      <c r="F332" s="7"/>
      <c r="G332" s="5" t="s">
        <v>35</v>
      </c>
      <c r="H332" s="5" t="s">
        <v>36</v>
      </c>
      <c r="I332" s="5" t="s">
        <v>37</v>
      </c>
      <c r="J332" s="5" t="s">
        <v>38</v>
      </c>
      <c r="K332" s="5" t="s">
        <v>39</v>
      </c>
      <c r="L332" s="5" t="s">
        <v>40</v>
      </c>
      <c r="M332" s="5" t="s">
        <v>41</v>
      </c>
      <c r="N332" s="5" t="s">
        <v>42</v>
      </c>
      <c r="O332" s="5" t="s">
        <v>43</v>
      </c>
      <c r="P332" s="5" t="s">
        <v>44</v>
      </c>
    </row>
    <row r="333" spans="1:16" ht="28">
      <c r="A333" s="4">
        <v>45621</v>
      </c>
      <c r="B333" s="5" t="s">
        <v>31</v>
      </c>
      <c r="C333" s="5" t="s">
        <v>32</v>
      </c>
      <c r="D333" s="5" t="s">
        <v>33</v>
      </c>
      <c r="E333" s="5" t="s">
        <v>34</v>
      </c>
      <c r="F333" s="7"/>
      <c r="G333" s="5" t="s">
        <v>35</v>
      </c>
      <c r="H333" s="5" t="s">
        <v>36</v>
      </c>
      <c r="I333" s="5" t="s">
        <v>37</v>
      </c>
      <c r="J333" s="5" t="s">
        <v>38</v>
      </c>
      <c r="K333" s="5" t="s">
        <v>39</v>
      </c>
      <c r="L333" s="5" t="s">
        <v>40</v>
      </c>
      <c r="M333" s="5" t="s">
        <v>41</v>
      </c>
      <c r="N333" s="5" t="s">
        <v>42</v>
      </c>
      <c r="O333" s="5" t="s">
        <v>43</v>
      </c>
      <c r="P333" s="5" t="s">
        <v>44</v>
      </c>
    </row>
    <row r="334" spans="1:16" ht="28">
      <c r="A334" s="4">
        <v>45622</v>
      </c>
      <c r="B334" s="5" t="s">
        <v>31</v>
      </c>
      <c r="C334" s="5" t="s">
        <v>32</v>
      </c>
      <c r="D334" s="5" t="s">
        <v>33</v>
      </c>
      <c r="E334" s="5" t="s">
        <v>34</v>
      </c>
      <c r="F334" s="7"/>
      <c r="G334" s="5" t="s">
        <v>35</v>
      </c>
      <c r="H334" s="5" t="s">
        <v>36</v>
      </c>
      <c r="I334" s="5" t="s">
        <v>37</v>
      </c>
      <c r="J334" s="5" t="s">
        <v>38</v>
      </c>
      <c r="K334" s="5" t="s">
        <v>39</v>
      </c>
      <c r="L334" s="5" t="s">
        <v>40</v>
      </c>
      <c r="M334" s="5" t="s">
        <v>41</v>
      </c>
      <c r="N334" s="5" t="s">
        <v>42</v>
      </c>
      <c r="O334" s="5" t="s">
        <v>43</v>
      </c>
      <c r="P334" s="5" t="s">
        <v>44</v>
      </c>
    </row>
    <row r="335" spans="1:16" ht="28">
      <c r="A335" s="4">
        <v>45623</v>
      </c>
      <c r="B335" s="5" t="s">
        <v>31</v>
      </c>
      <c r="C335" s="5" t="s">
        <v>32</v>
      </c>
      <c r="D335" s="5" t="s">
        <v>33</v>
      </c>
      <c r="E335" s="5" t="s">
        <v>34</v>
      </c>
      <c r="F335" s="7"/>
      <c r="G335" s="5" t="s">
        <v>35</v>
      </c>
      <c r="H335" s="5" t="s">
        <v>36</v>
      </c>
      <c r="I335" s="5" t="s">
        <v>37</v>
      </c>
      <c r="J335" s="5" t="s">
        <v>38</v>
      </c>
      <c r="K335" s="5" t="s">
        <v>39</v>
      </c>
      <c r="L335" s="5" t="s">
        <v>40</v>
      </c>
      <c r="M335" s="5" t="s">
        <v>41</v>
      </c>
      <c r="N335" s="5" t="s">
        <v>42</v>
      </c>
      <c r="O335" s="5" t="s">
        <v>43</v>
      </c>
      <c r="P335" s="5" t="s">
        <v>44</v>
      </c>
    </row>
    <row r="336" spans="1:16" ht="28">
      <c r="A336" s="4">
        <v>45624</v>
      </c>
      <c r="B336" s="5" t="s">
        <v>31</v>
      </c>
      <c r="C336" s="5" t="s">
        <v>32</v>
      </c>
      <c r="D336" s="5" t="s">
        <v>33</v>
      </c>
      <c r="E336" s="5" t="s">
        <v>34</v>
      </c>
      <c r="F336" s="7"/>
      <c r="G336" s="5" t="s">
        <v>35</v>
      </c>
      <c r="H336" s="5" t="s">
        <v>36</v>
      </c>
      <c r="I336" s="5" t="s">
        <v>37</v>
      </c>
      <c r="J336" s="5" t="s">
        <v>38</v>
      </c>
      <c r="K336" s="5" t="s">
        <v>39</v>
      </c>
      <c r="L336" s="5" t="s">
        <v>40</v>
      </c>
      <c r="M336" s="5" t="s">
        <v>41</v>
      </c>
      <c r="N336" s="5" t="s">
        <v>42</v>
      </c>
      <c r="O336" s="5" t="s">
        <v>43</v>
      </c>
      <c r="P336" s="5" t="s">
        <v>44</v>
      </c>
    </row>
    <row r="337" spans="1:16" ht="28">
      <c r="A337" s="4">
        <v>45625</v>
      </c>
      <c r="B337" s="5" t="s">
        <v>31</v>
      </c>
      <c r="C337" s="5" t="s">
        <v>32</v>
      </c>
      <c r="D337" s="5" t="s">
        <v>33</v>
      </c>
      <c r="E337" s="5" t="s">
        <v>34</v>
      </c>
      <c r="F337" s="7"/>
      <c r="G337" s="5" t="s">
        <v>35</v>
      </c>
      <c r="H337" s="5" t="s">
        <v>36</v>
      </c>
      <c r="I337" s="5" t="s">
        <v>37</v>
      </c>
      <c r="J337" s="5" t="s">
        <v>38</v>
      </c>
      <c r="K337" s="5" t="s">
        <v>39</v>
      </c>
      <c r="L337" s="5" t="s">
        <v>40</v>
      </c>
      <c r="M337" s="5" t="s">
        <v>41</v>
      </c>
      <c r="N337" s="5" t="s">
        <v>42</v>
      </c>
      <c r="O337" s="5" t="s">
        <v>43</v>
      </c>
      <c r="P337" s="5" t="s">
        <v>44</v>
      </c>
    </row>
    <row r="338" spans="1:16" ht="28">
      <c r="A338" s="4">
        <v>45626</v>
      </c>
      <c r="B338" s="5" t="s">
        <v>31</v>
      </c>
      <c r="C338" s="5" t="s">
        <v>32</v>
      </c>
      <c r="D338" s="5" t="s">
        <v>33</v>
      </c>
      <c r="E338" s="5" t="s">
        <v>34</v>
      </c>
      <c r="F338" s="7"/>
      <c r="G338" s="5" t="s">
        <v>35</v>
      </c>
      <c r="H338" s="5" t="s">
        <v>36</v>
      </c>
      <c r="I338" s="5" t="s">
        <v>37</v>
      </c>
      <c r="J338" s="5" t="s">
        <v>38</v>
      </c>
      <c r="K338" s="5" t="s">
        <v>39</v>
      </c>
      <c r="L338" s="5" t="s">
        <v>40</v>
      </c>
      <c r="M338" s="5" t="s">
        <v>41</v>
      </c>
      <c r="N338" s="5" t="s">
        <v>42</v>
      </c>
      <c r="O338" s="5" t="s">
        <v>43</v>
      </c>
      <c r="P338" s="5" t="s">
        <v>44</v>
      </c>
    </row>
    <row r="339" spans="1:16" ht="28">
      <c r="A339" s="4">
        <v>45627</v>
      </c>
      <c r="B339" s="5" t="s">
        <v>31</v>
      </c>
      <c r="C339" s="5" t="s">
        <v>32</v>
      </c>
      <c r="D339" s="5" t="s">
        <v>33</v>
      </c>
      <c r="E339" s="5" t="s">
        <v>34</v>
      </c>
      <c r="F339" s="7"/>
      <c r="G339" s="5" t="s">
        <v>35</v>
      </c>
      <c r="H339" s="5" t="s">
        <v>36</v>
      </c>
      <c r="I339" s="5" t="s">
        <v>37</v>
      </c>
      <c r="J339" s="5" t="s">
        <v>38</v>
      </c>
      <c r="K339" s="5" t="s">
        <v>39</v>
      </c>
      <c r="L339" s="5" t="s">
        <v>40</v>
      </c>
      <c r="M339" s="5" t="s">
        <v>41</v>
      </c>
      <c r="N339" s="5" t="s">
        <v>42</v>
      </c>
      <c r="O339" s="5" t="s">
        <v>43</v>
      </c>
      <c r="P339" s="5" t="s">
        <v>44</v>
      </c>
    </row>
    <row r="340" spans="1:16" ht="28">
      <c r="A340" s="4">
        <v>45628</v>
      </c>
      <c r="B340" s="5" t="s">
        <v>31</v>
      </c>
      <c r="C340" s="5" t="s">
        <v>32</v>
      </c>
      <c r="D340" s="5" t="s">
        <v>33</v>
      </c>
      <c r="E340" s="5" t="s">
        <v>34</v>
      </c>
      <c r="F340" s="7"/>
      <c r="G340" s="5" t="s">
        <v>35</v>
      </c>
      <c r="H340" s="5" t="s">
        <v>36</v>
      </c>
      <c r="I340" s="5" t="s">
        <v>37</v>
      </c>
      <c r="J340" s="5" t="s">
        <v>38</v>
      </c>
      <c r="K340" s="5" t="s">
        <v>39</v>
      </c>
      <c r="L340" s="5" t="s">
        <v>40</v>
      </c>
      <c r="M340" s="5" t="s">
        <v>41</v>
      </c>
      <c r="N340" s="5" t="s">
        <v>42</v>
      </c>
      <c r="O340" s="5" t="s">
        <v>43</v>
      </c>
      <c r="P340" s="5" t="s">
        <v>44</v>
      </c>
    </row>
    <row r="341" spans="1:16" ht="28">
      <c r="A341" s="4">
        <v>45629</v>
      </c>
      <c r="B341" s="5" t="s">
        <v>31</v>
      </c>
      <c r="C341" s="5" t="s">
        <v>32</v>
      </c>
      <c r="D341" s="5" t="s">
        <v>33</v>
      </c>
      <c r="E341" s="5" t="s">
        <v>34</v>
      </c>
      <c r="F341" s="7"/>
      <c r="G341" s="5" t="s">
        <v>35</v>
      </c>
      <c r="H341" s="5" t="s">
        <v>36</v>
      </c>
      <c r="I341" s="5" t="s">
        <v>37</v>
      </c>
      <c r="J341" s="5" t="s">
        <v>38</v>
      </c>
      <c r="K341" s="5" t="s">
        <v>39</v>
      </c>
      <c r="L341" s="5" t="s">
        <v>40</v>
      </c>
      <c r="M341" s="5" t="s">
        <v>41</v>
      </c>
      <c r="N341" s="5" t="s">
        <v>42</v>
      </c>
      <c r="O341" s="5" t="s">
        <v>43</v>
      </c>
      <c r="P341" s="5" t="s">
        <v>44</v>
      </c>
    </row>
    <row r="342" spans="1:16" ht="28">
      <c r="A342" s="4">
        <v>45630</v>
      </c>
      <c r="B342" s="5" t="s">
        <v>31</v>
      </c>
      <c r="C342" s="5" t="s">
        <v>32</v>
      </c>
      <c r="D342" s="5" t="s">
        <v>33</v>
      </c>
      <c r="E342" s="5" t="s">
        <v>34</v>
      </c>
      <c r="F342" s="7"/>
      <c r="G342" s="5" t="s">
        <v>35</v>
      </c>
      <c r="H342" s="5" t="s">
        <v>36</v>
      </c>
      <c r="I342" s="5" t="s">
        <v>37</v>
      </c>
      <c r="J342" s="5" t="s">
        <v>38</v>
      </c>
      <c r="K342" s="5" t="s">
        <v>39</v>
      </c>
      <c r="L342" s="5" t="s">
        <v>40</v>
      </c>
      <c r="M342" s="5" t="s">
        <v>41</v>
      </c>
      <c r="N342" s="5" t="s">
        <v>42</v>
      </c>
      <c r="O342" s="5" t="s">
        <v>43</v>
      </c>
      <c r="P342" s="5" t="s">
        <v>44</v>
      </c>
    </row>
    <row r="343" spans="1:16" ht="28">
      <c r="A343" s="4">
        <v>45631</v>
      </c>
      <c r="B343" s="5" t="s">
        <v>31</v>
      </c>
      <c r="C343" s="5" t="s">
        <v>32</v>
      </c>
      <c r="D343" s="5" t="s">
        <v>33</v>
      </c>
      <c r="E343" s="5" t="s">
        <v>34</v>
      </c>
      <c r="F343" s="7"/>
      <c r="G343" s="5" t="s">
        <v>35</v>
      </c>
      <c r="H343" s="5" t="s">
        <v>36</v>
      </c>
      <c r="I343" s="5" t="s">
        <v>37</v>
      </c>
      <c r="J343" s="5" t="s">
        <v>38</v>
      </c>
      <c r="K343" s="5" t="s">
        <v>39</v>
      </c>
      <c r="L343" s="5" t="s">
        <v>40</v>
      </c>
      <c r="M343" s="5" t="s">
        <v>41</v>
      </c>
      <c r="N343" s="5" t="s">
        <v>42</v>
      </c>
      <c r="O343" s="5" t="s">
        <v>43</v>
      </c>
      <c r="P343" s="5" t="s">
        <v>44</v>
      </c>
    </row>
    <row r="344" spans="1:16" ht="28">
      <c r="A344" s="4">
        <v>45632</v>
      </c>
      <c r="B344" s="5" t="s">
        <v>31</v>
      </c>
      <c r="C344" s="5" t="s">
        <v>32</v>
      </c>
      <c r="D344" s="5" t="s">
        <v>33</v>
      </c>
      <c r="E344" s="5" t="s">
        <v>34</v>
      </c>
      <c r="F344" s="7"/>
      <c r="G344" s="5" t="s">
        <v>35</v>
      </c>
      <c r="H344" s="5" t="s">
        <v>36</v>
      </c>
      <c r="I344" s="5" t="s">
        <v>37</v>
      </c>
      <c r="J344" s="5" t="s">
        <v>38</v>
      </c>
      <c r="K344" s="5" t="s">
        <v>39</v>
      </c>
      <c r="L344" s="5" t="s">
        <v>40</v>
      </c>
      <c r="M344" s="5" t="s">
        <v>41</v>
      </c>
      <c r="N344" s="5" t="s">
        <v>42</v>
      </c>
      <c r="O344" s="5" t="s">
        <v>43</v>
      </c>
      <c r="P344" s="5" t="s">
        <v>44</v>
      </c>
    </row>
    <row r="345" spans="1:16" ht="28">
      <c r="A345" s="4">
        <v>45633</v>
      </c>
      <c r="B345" s="5" t="s">
        <v>31</v>
      </c>
      <c r="C345" s="5" t="s">
        <v>32</v>
      </c>
      <c r="D345" s="5" t="s">
        <v>33</v>
      </c>
      <c r="E345" s="5" t="s">
        <v>34</v>
      </c>
      <c r="F345" s="7"/>
      <c r="G345" s="5" t="s">
        <v>35</v>
      </c>
      <c r="H345" s="5" t="s">
        <v>36</v>
      </c>
      <c r="I345" s="5" t="s">
        <v>37</v>
      </c>
      <c r="J345" s="5" t="s">
        <v>38</v>
      </c>
      <c r="K345" s="5" t="s">
        <v>39</v>
      </c>
      <c r="L345" s="5" t="s">
        <v>40</v>
      </c>
      <c r="M345" s="5" t="s">
        <v>41</v>
      </c>
      <c r="N345" s="5" t="s">
        <v>42</v>
      </c>
      <c r="O345" s="5" t="s">
        <v>43</v>
      </c>
      <c r="P345" s="5" t="s">
        <v>44</v>
      </c>
    </row>
    <row r="346" spans="1:16" ht="28">
      <c r="A346" s="4">
        <v>45634</v>
      </c>
      <c r="B346" s="5" t="s">
        <v>31</v>
      </c>
      <c r="C346" s="5" t="s">
        <v>32</v>
      </c>
      <c r="D346" s="5" t="s">
        <v>33</v>
      </c>
      <c r="E346" s="5" t="s">
        <v>34</v>
      </c>
      <c r="F346" s="7"/>
      <c r="G346" s="5" t="s">
        <v>35</v>
      </c>
      <c r="H346" s="5" t="s">
        <v>36</v>
      </c>
      <c r="I346" s="5" t="s">
        <v>37</v>
      </c>
      <c r="J346" s="5" t="s">
        <v>38</v>
      </c>
      <c r="K346" s="5" t="s">
        <v>39</v>
      </c>
      <c r="L346" s="5" t="s">
        <v>40</v>
      </c>
      <c r="M346" s="5" t="s">
        <v>41</v>
      </c>
      <c r="N346" s="5" t="s">
        <v>42</v>
      </c>
      <c r="O346" s="5" t="s">
        <v>43</v>
      </c>
      <c r="P346" s="5" t="s">
        <v>44</v>
      </c>
    </row>
    <row r="347" spans="1:16" ht="28">
      <c r="A347" s="4">
        <v>45635</v>
      </c>
      <c r="B347" s="5" t="s">
        <v>31</v>
      </c>
      <c r="C347" s="5" t="s">
        <v>32</v>
      </c>
      <c r="D347" s="5" t="s">
        <v>33</v>
      </c>
      <c r="E347" s="5" t="s">
        <v>34</v>
      </c>
      <c r="F347" s="7"/>
      <c r="G347" s="5" t="s">
        <v>35</v>
      </c>
      <c r="H347" s="5" t="s">
        <v>36</v>
      </c>
      <c r="I347" s="5" t="s">
        <v>37</v>
      </c>
      <c r="J347" s="5" t="s">
        <v>38</v>
      </c>
      <c r="K347" s="5" t="s">
        <v>39</v>
      </c>
      <c r="L347" s="5" t="s">
        <v>40</v>
      </c>
      <c r="M347" s="5" t="s">
        <v>41</v>
      </c>
      <c r="N347" s="5" t="s">
        <v>42</v>
      </c>
      <c r="O347" s="5" t="s">
        <v>43</v>
      </c>
      <c r="P347" s="5" t="s">
        <v>44</v>
      </c>
    </row>
    <row r="348" spans="1:16" ht="28">
      <c r="A348" s="4">
        <v>45636</v>
      </c>
      <c r="B348" s="5" t="s">
        <v>31</v>
      </c>
      <c r="C348" s="5" t="s">
        <v>32</v>
      </c>
      <c r="D348" s="5" t="s">
        <v>33</v>
      </c>
      <c r="E348" s="5" t="s">
        <v>34</v>
      </c>
      <c r="F348" s="8"/>
      <c r="G348" s="5" t="s">
        <v>35</v>
      </c>
      <c r="H348" s="5" t="s">
        <v>36</v>
      </c>
      <c r="I348" s="5" t="s">
        <v>37</v>
      </c>
      <c r="J348" s="5" t="s">
        <v>38</v>
      </c>
      <c r="K348" s="5" t="s">
        <v>39</v>
      </c>
      <c r="L348" s="5" t="s">
        <v>40</v>
      </c>
      <c r="M348" s="5" t="s">
        <v>41</v>
      </c>
      <c r="N348" s="5" t="s">
        <v>42</v>
      </c>
      <c r="O348" s="5" t="s">
        <v>43</v>
      </c>
      <c r="P348" s="5" t="s">
        <v>44</v>
      </c>
    </row>
    <row r="349" spans="1:16" ht="28">
      <c r="A349" s="4">
        <v>45637</v>
      </c>
      <c r="B349" s="5" t="s">
        <v>31</v>
      </c>
      <c r="C349" s="5" t="s">
        <v>32</v>
      </c>
      <c r="D349" s="5" t="s">
        <v>33</v>
      </c>
      <c r="E349" s="5" t="s">
        <v>34</v>
      </c>
      <c r="F349" s="8"/>
      <c r="G349" s="5" t="s">
        <v>35</v>
      </c>
      <c r="H349" s="5" t="s">
        <v>36</v>
      </c>
      <c r="I349" s="5" t="s">
        <v>37</v>
      </c>
      <c r="J349" s="5" t="s">
        <v>38</v>
      </c>
      <c r="K349" s="5" t="s">
        <v>39</v>
      </c>
      <c r="L349" s="5" t="s">
        <v>40</v>
      </c>
      <c r="M349" s="5" t="s">
        <v>41</v>
      </c>
      <c r="N349" s="5" t="s">
        <v>42</v>
      </c>
      <c r="O349" s="5" t="s">
        <v>43</v>
      </c>
      <c r="P349" s="5" t="s">
        <v>44</v>
      </c>
    </row>
    <row r="350" spans="1:16" ht="28">
      <c r="A350" s="4">
        <v>45638</v>
      </c>
      <c r="B350" s="5" t="s">
        <v>31</v>
      </c>
      <c r="C350" s="5" t="s">
        <v>32</v>
      </c>
      <c r="D350" s="5" t="s">
        <v>33</v>
      </c>
      <c r="E350" s="5" t="s">
        <v>34</v>
      </c>
      <c r="F350" s="8"/>
      <c r="G350" s="5" t="s">
        <v>35</v>
      </c>
      <c r="H350" s="5" t="s">
        <v>36</v>
      </c>
      <c r="I350" s="5" t="s">
        <v>37</v>
      </c>
      <c r="J350" s="5" t="s">
        <v>38</v>
      </c>
      <c r="K350" s="5" t="s">
        <v>39</v>
      </c>
      <c r="L350" s="5" t="s">
        <v>40</v>
      </c>
      <c r="M350" s="5" t="s">
        <v>41</v>
      </c>
      <c r="N350" s="5" t="s">
        <v>42</v>
      </c>
      <c r="O350" s="5" t="s">
        <v>43</v>
      </c>
      <c r="P350" s="5" t="s">
        <v>44</v>
      </c>
    </row>
    <row r="351" spans="1:16" ht="28">
      <c r="A351" s="4">
        <v>45639</v>
      </c>
      <c r="B351" s="5" t="s">
        <v>31</v>
      </c>
      <c r="C351" s="5" t="s">
        <v>32</v>
      </c>
      <c r="D351" s="5" t="s">
        <v>33</v>
      </c>
      <c r="E351" s="5" t="s">
        <v>34</v>
      </c>
      <c r="F351" s="8"/>
      <c r="G351" s="5" t="s">
        <v>35</v>
      </c>
      <c r="H351" s="5" t="s">
        <v>36</v>
      </c>
      <c r="I351" s="5" t="s">
        <v>37</v>
      </c>
      <c r="J351" s="5" t="s">
        <v>38</v>
      </c>
      <c r="K351" s="5" t="s">
        <v>39</v>
      </c>
      <c r="L351" s="5" t="s">
        <v>40</v>
      </c>
      <c r="M351" s="5" t="s">
        <v>41</v>
      </c>
      <c r="N351" s="5" t="s">
        <v>42</v>
      </c>
      <c r="O351" s="5" t="s">
        <v>43</v>
      </c>
      <c r="P351" s="5" t="s">
        <v>44</v>
      </c>
    </row>
    <row r="352" spans="1:16" ht="28">
      <c r="A352" s="4">
        <v>45640</v>
      </c>
      <c r="B352" s="5" t="s">
        <v>31</v>
      </c>
      <c r="C352" s="5" t="s">
        <v>32</v>
      </c>
      <c r="D352" s="5" t="s">
        <v>33</v>
      </c>
      <c r="E352" s="5" t="s">
        <v>34</v>
      </c>
      <c r="F352" s="8"/>
      <c r="G352" s="5" t="s">
        <v>35</v>
      </c>
      <c r="H352" s="5" t="s">
        <v>36</v>
      </c>
      <c r="I352" s="5" t="s">
        <v>37</v>
      </c>
      <c r="J352" s="5" t="s">
        <v>38</v>
      </c>
      <c r="K352" s="5" t="s">
        <v>39</v>
      </c>
      <c r="L352" s="5" t="s">
        <v>40</v>
      </c>
      <c r="M352" s="5" t="s">
        <v>41</v>
      </c>
      <c r="N352" s="5" t="s">
        <v>42</v>
      </c>
      <c r="O352" s="5" t="s">
        <v>43</v>
      </c>
      <c r="P352" s="5" t="s">
        <v>44</v>
      </c>
    </row>
    <row r="353" spans="1:16" ht="28">
      <c r="A353" s="4">
        <v>45641</v>
      </c>
      <c r="B353" s="5" t="s">
        <v>31</v>
      </c>
      <c r="C353" s="5" t="s">
        <v>32</v>
      </c>
      <c r="D353" s="5" t="s">
        <v>33</v>
      </c>
      <c r="E353" s="5" t="s">
        <v>34</v>
      </c>
      <c r="F353" s="8"/>
      <c r="G353" s="5" t="s">
        <v>35</v>
      </c>
      <c r="H353" s="5" t="s">
        <v>36</v>
      </c>
      <c r="I353" s="5" t="s">
        <v>37</v>
      </c>
      <c r="J353" s="5" t="s">
        <v>38</v>
      </c>
      <c r="K353" s="5" t="s">
        <v>39</v>
      </c>
      <c r="L353" s="5" t="s">
        <v>40</v>
      </c>
      <c r="M353" s="5" t="s">
        <v>41</v>
      </c>
      <c r="N353" s="5" t="s">
        <v>42</v>
      </c>
      <c r="O353" s="5" t="s">
        <v>43</v>
      </c>
      <c r="P353" s="5" t="s">
        <v>44</v>
      </c>
    </row>
    <row r="354" spans="1:16" ht="28">
      <c r="A354" s="4">
        <v>45642</v>
      </c>
      <c r="B354" s="5" t="s">
        <v>31</v>
      </c>
      <c r="C354" s="5" t="s">
        <v>32</v>
      </c>
      <c r="D354" s="5" t="s">
        <v>33</v>
      </c>
      <c r="E354" s="5" t="s">
        <v>34</v>
      </c>
      <c r="F354" s="8"/>
      <c r="G354" s="5" t="s">
        <v>35</v>
      </c>
      <c r="H354" s="5" t="s">
        <v>36</v>
      </c>
      <c r="I354" s="5" t="s">
        <v>37</v>
      </c>
      <c r="J354" s="5" t="s">
        <v>38</v>
      </c>
      <c r="K354" s="5" t="s">
        <v>39</v>
      </c>
      <c r="L354" s="5" t="s">
        <v>40</v>
      </c>
      <c r="M354" s="5" t="s">
        <v>41</v>
      </c>
      <c r="N354" s="5" t="s">
        <v>42</v>
      </c>
      <c r="O354" s="5" t="s">
        <v>43</v>
      </c>
      <c r="P354" s="5" t="s">
        <v>44</v>
      </c>
    </row>
    <row r="355" spans="1:16" ht="28">
      <c r="A355" s="4">
        <v>45643</v>
      </c>
      <c r="B355" s="5" t="s">
        <v>31</v>
      </c>
      <c r="C355" s="5" t="s">
        <v>32</v>
      </c>
      <c r="D355" s="5" t="s">
        <v>33</v>
      </c>
      <c r="E355" s="5" t="s">
        <v>34</v>
      </c>
      <c r="F355" s="8"/>
      <c r="G355" s="5" t="s">
        <v>35</v>
      </c>
      <c r="H355" s="5" t="s">
        <v>36</v>
      </c>
      <c r="I355" s="5" t="s">
        <v>37</v>
      </c>
      <c r="J355" s="5" t="s">
        <v>38</v>
      </c>
      <c r="K355" s="5" t="s">
        <v>39</v>
      </c>
      <c r="L355" s="5" t="s">
        <v>40</v>
      </c>
      <c r="M355" s="5" t="s">
        <v>41</v>
      </c>
      <c r="N355" s="5" t="s">
        <v>42</v>
      </c>
      <c r="O355" s="5" t="s">
        <v>43</v>
      </c>
      <c r="P355" s="5" t="s">
        <v>44</v>
      </c>
    </row>
    <row r="356" spans="1:16" ht="28">
      <c r="A356" s="4">
        <v>45644</v>
      </c>
      <c r="B356" s="5" t="s">
        <v>31</v>
      </c>
      <c r="C356" s="5" t="s">
        <v>32</v>
      </c>
      <c r="D356" s="5" t="s">
        <v>33</v>
      </c>
      <c r="E356" s="5" t="s">
        <v>34</v>
      </c>
      <c r="F356" s="8"/>
      <c r="G356" s="5" t="s">
        <v>35</v>
      </c>
      <c r="H356" s="5" t="s">
        <v>36</v>
      </c>
      <c r="I356" s="5" t="s">
        <v>37</v>
      </c>
      <c r="J356" s="5" t="s">
        <v>38</v>
      </c>
      <c r="K356" s="5" t="s">
        <v>39</v>
      </c>
      <c r="L356" s="5" t="s">
        <v>40</v>
      </c>
      <c r="M356" s="5" t="s">
        <v>41</v>
      </c>
      <c r="N356" s="5" t="s">
        <v>42</v>
      </c>
      <c r="O356" s="5" t="s">
        <v>43</v>
      </c>
      <c r="P356" s="5" t="s">
        <v>44</v>
      </c>
    </row>
    <row r="357" spans="1:16" ht="28">
      <c r="A357" s="4">
        <v>45645</v>
      </c>
      <c r="B357" s="5" t="s">
        <v>31</v>
      </c>
      <c r="C357" s="5" t="s">
        <v>32</v>
      </c>
      <c r="D357" s="5" t="s">
        <v>33</v>
      </c>
      <c r="E357" s="5" t="s">
        <v>34</v>
      </c>
      <c r="F357" s="8"/>
      <c r="G357" s="5" t="s">
        <v>35</v>
      </c>
      <c r="H357" s="5" t="s">
        <v>36</v>
      </c>
      <c r="I357" s="5" t="s">
        <v>37</v>
      </c>
      <c r="J357" s="5" t="s">
        <v>38</v>
      </c>
      <c r="K357" s="5" t="s">
        <v>39</v>
      </c>
      <c r="L357" s="5" t="s">
        <v>40</v>
      </c>
      <c r="M357" s="5" t="s">
        <v>41</v>
      </c>
      <c r="N357" s="5" t="s">
        <v>42</v>
      </c>
      <c r="O357" s="5" t="s">
        <v>43</v>
      </c>
      <c r="P357" s="5" t="s">
        <v>44</v>
      </c>
    </row>
    <row r="358" spans="1:16" ht="28">
      <c r="A358" s="4">
        <v>45646</v>
      </c>
      <c r="B358" s="5" t="s">
        <v>31</v>
      </c>
      <c r="C358" s="5" t="s">
        <v>32</v>
      </c>
      <c r="D358" s="5" t="s">
        <v>33</v>
      </c>
      <c r="E358" s="5" t="s">
        <v>34</v>
      </c>
      <c r="F358" s="8"/>
      <c r="G358" s="5" t="s">
        <v>35</v>
      </c>
      <c r="H358" s="5" t="s">
        <v>36</v>
      </c>
      <c r="I358" s="5" t="s">
        <v>37</v>
      </c>
      <c r="J358" s="5" t="s">
        <v>38</v>
      </c>
      <c r="K358" s="5" t="s">
        <v>39</v>
      </c>
      <c r="L358" s="5" t="s">
        <v>40</v>
      </c>
      <c r="M358" s="5" t="s">
        <v>41</v>
      </c>
      <c r="N358" s="5" t="s">
        <v>42</v>
      </c>
      <c r="O358" s="5" t="s">
        <v>43</v>
      </c>
      <c r="P358" s="5" t="s">
        <v>44</v>
      </c>
    </row>
    <row r="359" spans="1:16" ht="28">
      <c r="A359" s="4">
        <v>45647</v>
      </c>
      <c r="B359" s="5" t="s">
        <v>31</v>
      </c>
      <c r="C359" s="5" t="s">
        <v>32</v>
      </c>
      <c r="D359" s="5" t="s">
        <v>33</v>
      </c>
      <c r="E359" s="5" t="s">
        <v>34</v>
      </c>
      <c r="F359" s="8"/>
      <c r="G359" s="5" t="s">
        <v>35</v>
      </c>
      <c r="H359" s="5" t="s">
        <v>36</v>
      </c>
      <c r="I359" s="5" t="s">
        <v>37</v>
      </c>
      <c r="J359" s="5" t="s">
        <v>38</v>
      </c>
      <c r="K359" s="5" t="s">
        <v>39</v>
      </c>
      <c r="L359" s="5" t="s">
        <v>40</v>
      </c>
      <c r="M359" s="5" t="s">
        <v>41</v>
      </c>
      <c r="N359" s="5" t="s">
        <v>42</v>
      </c>
      <c r="O359" s="5" t="s">
        <v>43</v>
      </c>
      <c r="P359" s="5" t="s">
        <v>44</v>
      </c>
    </row>
    <row r="360" spans="1:16" ht="28">
      <c r="A360" s="4">
        <v>45648</v>
      </c>
      <c r="B360" s="5" t="s">
        <v>31</v>
      </c>
      <c r="C360" s="5" t="s">
        <v>32</v>
      </c>
      <c r="D360" s="5" t="s">
        <v>33</v>
      </c>
      <c r="E360" s="5" t="s">
        <v>34</v>
      </c>
      <c r="F360" s="8"/>
      <c r="G360" s="5" t="s">
        <v>35</v>
      </c>
      <c r="H360" s="5" t="s">
        <v>36</v>
      </c>
      <c r="I360" s="5" t="s">
        <v>37</v>
      </c>
      <c r="J360" s="5" t="s">
        <v>38</v>
      </c>
      <c r="K360" s="5" t="s">
        <v>39</v>
      </c>
      <c r="L360" s="5" t="s">
        <v>40</v>
      </c>
      <c r="M360" s="5" t="s">
        <v>41</v>
      </c>
      <c r="N360" s="5" t="s">
        <v>42</v>
      </c>
      <c r="O360" s="5" t="s">
        <v>43</v>
      </c>
      <c r="P360" s="5" t="s">
        <v>44</v>
      </c>
    </row>
    <row r="361" spans="1:16" ht="28">
      <c r="A361" s="4">
        <v>45649</v>
      </c>
      <c r="B361" s="5" t="s">
        <v>31</v>
      </c>
      <c r="C361" s="5" t="s">
        <v>32</v>
      </c>
      <c r="D361" s="5" t="s">
        <v>33</v>
      </c>
      <c r="E361" s="5" t="s">
        <v>34</v>
      </c>
      <c r="F361" s="8"/>
      <c r="G361" s="5" t="s">
        <v>35</v>
      </c>
      <c r="H361" s="5" t="s">
        <v>36</v>
      </c>
      <c r="I361" s="5" t="s">
        <v>37</v>
      </c>
      <c r="J361" s="5" t="s">
        <v>38</v>
      </c>
      <c r="K361" s="5" t="s">
        <v>39</v>
      </c>
      <c r="L361" s="5" t="s">
        <v>40</v>
      </c>
      <c r="M361" s="5" t="s">
        <v>41</v>
      </c>
      <c r="N361" s="5" t="s">
        <v>42</v>
      </c>
      <c r="O361" s="5" t="s">
        <v>43</v>
      </c>
      <c r="P361" s="5" t="s">
        <v>44</v>
      </c>
    </row>
    <row r="362" spans="1:16" ht="28">
      <c r="A362" s="4">
        <v>45650</v>
      </c>
      <c r="B362" s="5" t="s">
        <v>31</v>
      </c>
      <c r="C362" s="5" t="s">
        <v>32</v>
      </c>
      <c r="D362" s="5" t="s">
        <v>33</v>
      </c>
      <c r="E362" s="5" t="s">
        <v>34</v>
      </c>
      <c r="F362" s="8"/>
      <c r="G362" s="5" t="s">
        <v>35</v>
      </c>
      <c r="H362" s="5" t="s">
        <v>36</v>
      </c>
      <c r="I362" s="5" t="s">
        <v>37</v>
      </c>
      <c r="J362" s="5" t="s">
        <v>38</v>
      </c>
      <c r="K362" s="5" t="s">
        <v>39</v>
      </c>
      <c r="L362" s="5" t="s">
        <v>40</v>
      </c>
      <c r="M362" s="5" t="s">
        <v>41</v>
      </c>
      <c r="N362" s="5" t="s">
        <v>42</v>
      </c>
      <c r="O362" s="5" t="s">
        <v>43</v>
      </c>
      <c r="P362" s="5" t="s">
        <v>44</v>
      </c>
    </row>
    <row r="363" spans="1:16" ht="28">
      <c r="A363" s="4">
        <v>45651</v>
      </c>
      <c r="B363" s="5" t="s">
        <v>31</v>
      </c>
      <c r="C363" s="5" t="s">
        <v>32</v>
      </c>
      <c r="D363" s="5" t="s">
        <v>33</v>
      </c>
      <c r="E363" s="5" t="s">
        <v>34</v>
      </c>
      <c r="F363" s="8"/>
      <c r="G363" s="5" t="s">
        <v>35</v>
      </c>
      <c r="H363" s="5" t="s">
        <v>36</v>
      </c>
      <c r="I363" s="5" t="s">
        <v>37</v>
      </c>
      <c r="J363" s="5" t="s">
        <v>38</v>
      </c>
      <c r="K363" s="5" t="s">
        <v>39</v>
      </c>
      <c r="L363" s="5" t="s">
        <v>40</v>
      </c>
      <c r="M363" s="5" t="s">
        <v>41</v>
      </c>
      <c r="N363" s="5" t="s">
        <v>42</v>
      </c>
      <c r="O363" s="5" t="s">
        <v>43</v>
      </c>
      <c r="P363" s="5" t="s">
        <v>44</v>
      </c>
    </row>
    <row r="364" spans="1:16" ht="28">
      <c r="A364" s="4">
        <v>45652</v>
      </c>
      <c r="B364" s="5" t="s">
        <v>31</v>
      </c>
      <c r="C364" s="5" t="s">
        <v>32</v>
      </c>
      <c r="D364" s="5" t="s">
        <v>33</v>
      </c>
      <c r="E364" s="5" t="s">
        <v>34</v>
      </c>
      <c r="F364" s="8"/>
      <c r="G364" s="5" t="s">
        <v>35</v>
      </c>
      <c r="H364" s="5" t="s">
        <v>36</v>
      </c>
      <c r="I364" s="5" t="s">
        <v>37</v>
      </c>
      <c r="J364" s="5" t="s">
        <v>38</v>
      </c>
      <c r="K364" s="5" t="s">
        <v>39</v>
      </c>
      <c r="L364" s="5" t="s">
        <v>40</v>
      </c>
      <c r="M364" s="5" t="s">
        <v>41</v>
      </c>
      <c r="N364" s="5" t="s">
        <v>42</v>
      </c>
      <c r="O364" s="5" t="s">
        <v>43</v>
      </c>
      <c r="P364" s="5" t="s">
        <v>44</v>
      </c>
    </row>
    <row r="365" spans="1:16" ht="28">
      <c r="A365" s="4">
        <v>45653</v>
      </c>
      <c r="B365" s="5" t="s">
        <v>31</v>
      </c>
      <c r="C365" s="5" t="s">
        <v>32</v>
      </c>
      <c r="D365" s="5" t="s">
        <v>33</v>
      </c>
      <c r="E365" s="5" t="s">
        <v>34</v>
      </c>
      <c r="F365" s="8"/>
      <c r="G365" s="5" t="s">
        <v>35</v>
      </c>
      <c r="H365" s="5" t="s">
        <v>36</v>
      </c>
      <c r="I365" s="5" t="s">
        <v>37</v>
      </c>
      <c r="J365" s="5" t="s">
        <v>38</v>
      </c>
      <c r="K365" s="5" t="s">
        <v>39</v>
      </c>
      <c r="L365" s="5" t="s">
        <v>40</v>
      </c>
      <c r="M365" s="5" t="s">
        <v>41</v>
      </c>
      <c r="N365" s="5" t="s">
        <v>42</v>
      </c>
      <c r="O365" s="5" t="s">
        <v>43</v>
      </c>
      <c r="P365" s="5" t="s">
        <v>44</v>
      </c>
    </row>
    <row r="366" spans="1:16" ht="28">
      <c r="A366" s="4">
        <v>45654</v>
      </c>
      <c r="B366" s="5" t="s">
        <v>31</v>
      </c>
      <c r="C366" s="5" t="s">
        <v>32</v>
      </c>
      <c r="D366" s="5" t="s">
        <v>33</v>
      </c>
      <c r="E366" s="5" t="s">
        <v>34</v>
      </c>
      <c r="F366" s="8"/>
      <c r="G366" s="5" t="s">
        <v>35</v>
      </c>
      <c r="H366" s="5" t="s">
        <v>36</v>
      </c>
      <c r="I366" s="5" t="s">
        <v>37</v>
      </c>
      <c r="J366" s="5" t="s">
        <v>38</v>
      </c>
      <c r="K366" s="5" t="s">
        <v>39</v>
      </c>
      <c r="L366" s="5" t="s">
        <v>40</v>
      </c>
      <c r="M366" s="5" t="s">
        <v>41</v>
      </c>
      <c r="N366" s="5" t="s">
        <v>42</v>
      </c>
      <c r="O366" s="5" t="s">
        <v>43</v>
      </c>
      <c r="P366" s="5" t="s">
        <v>44</v>
      </c>
    </row>
    <row r="367" spans="1:16" ht="28">
      <c r="A367" s="4">
        <v>45655</v>
      </c>
      <c r="B367" s="5" t="s">
        <v>31</v>
      </c>
      <c r="C367" s="5" t="s">
        <v>32</v>
      </c>
      <c r="D367" s="5" t="s">
        <v>33</v>
      </c>
      <c r="E367" s="5" t="s">
        <v>34</v>
      </c>
      <c r="F367" s="9"/>
      <c r="G367" s="5" t="s">
        <v>35</v>
      </c>
      <c r="H367" s="5" t="s">
        <v>36</v>
      </c>
      <c r="I367" s="5" t="s">
        <v>37</v>
      </c>
      <c r="J367" s="5" t="s">
        <v>38</v>
      </c>
      <c r="K367" s="5" t="s">
        <v>39</v>
      </c>
      <c r="L367" s="5" t="s">
        <v>40</v>
      </c>
      <c r="M367" s="5" t="s">
        <v>41</v>
      </c>
      <c r="N367" s="5" t="s">
        <v>42</v>
      </c>
      <c r="O367" s="5" t="s">
        <v>43</v>
      </c>
      <c r="P367" s="5" t="s">
        <v>44</v>
      </c>
    </row>
    <row r="368" spans="1:16" ht="16">
      <c r="A368" s="4">
        <v>45656</v>
      </c>
      <c r="B368" s="9"/>
      <c r="C368" s="9"/>
      <c r="D368" s="9"/>
      <c r="E368" s="9"/>
      <c r="F368" s="9"/>
      <c r="G368" s="9"/>
      <c r="H368" s="9"/>
      <c r="I368" s="9"/>
      <c r="J368" s="9"/>
      <c r="K368" s="10"/>
      <c r="L368" s="9"/>
      <c r="M368" s="9"/>
      <c r="N368" s="9"/>
      <c r="O368" s="9"/>
      <c r="P368" s="9"/>
    </row>
    <row r="369" spans="1:16" ht="16">
      <c r="A369" s="4">
        <v>45657</v>
      </c>
      <c r="B369" s="9"/>
      <c r="C369" s="9"/>
      <c r="D369" s="9"/>
      <c r="E369" s="9"/>
      <c r="F369" s="9"/>
      <c r="G369" s="9"/>
      <c r="H369" s="9"/>
      <c r="I369" s="9"/>
      <c r="J369" s="9"/>
      <c r="K369" s="10"/>
      <c r="L369" s="9"/>
      <c r="M369" s="9"/>
      <c r="N369" s="9"/>
      <c r="O369" s="9"/>
      <c r="P369" s="9"/>
    </row>
    <row r="370" spans="1:16" ht="13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ht="13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ht="13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ht="13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ht="13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ht="13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ht="13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ht="13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ht="13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ht="13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ht="13">
      <c r="A380" s="12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ht="13">
      <c r="A381" s="12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ht="13">
      <c r="A382" s="12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ht="13">
      <c r="A383" s="12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ht="13">
      <c r="A384" s="12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ht="13">
      <c r="A385" s="12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ht="13">
      <c r="A386" s="12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ht="13">
      <c r="A387" s="12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ht="13">
      <c r="A388" s="12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ht="13">
      <c r="A389" s="12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ht="13">
      <c r="A390" s="12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ht="13">
      <c r="A391" s="12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ht="13">
      <c r="A392" s="12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ht="13">
      <c r="A393" s="12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ht="13">
      <c r="A394" s="12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ht="13">
      <c r="A395" s="12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ht="13">
      <c r="A396" s="12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ht="13">
      <c r="A397" s="12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ht="13">
      <c r="A398" s="12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ht="13">
      <c r="A399" s="12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ht="13">
      <c r="A400" s="12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ht="13">
      <c r="A401" s="12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ht="13">
      <c r="A402" s="12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ht="13">
      <c r="A403" s="12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ht="13">
      <c r="A404" s="12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ht="13">
      <c r="A405" s="12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ht="13">
      <c r="A406" s="12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ht="13">
      <c r="A407" s="12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ht="13">
      <c r="A408" s="12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1:16" ht="13">
      <c r="A409" s="12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1:16" ht="13">
      <c r="A410" s="12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ht="13">
      <c r="A411" s="12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ht="13">
      <c r="A412" s="12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1:16" ht="13">
      <c r="A413" s="12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1:16" ht="13">
      <c r="A414" s="12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1:16" ht="13">
      <c r="A415" s="12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1:16" ht="13">
      <c r="A416" s="12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ht="13">
      <c r="A417" s="12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1:16" ht="13">
      <c r="A418" s="12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1:16" ht="13">
      <c r="A419" s="12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1:16" ht="13">
      <c r="A420" s="12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1:16" ht="13">
      <c r="A421" s="12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1:16" ht="13">
      <c r="A422" s="12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ht="13">
      <c r="A423" s="12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1:16" ht="13">
      <c r="A424" s="12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1:16" ht="13">
      <c r="A425" s="12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1:16" ht="13">
      <c r="A426" s="12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1:16" ht="13">
      <c r="A427" s="12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1:16" ht="13">
      <c r="A428" s="12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ht="13">
      <c r="A429" s="12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1:16" ht="13">
      <c r="A430" s="12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1:16" ht="13">
      <c r="A431" s="12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1:16" ht="13">
      <c r="A432" s="12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1:16" ht="13">
      <c r="A433" s="12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1:16" ht="13">
      <c r="A434" s="12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ht="13">
      <c r="A435" s="12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1:16" ht="13">
      <c r="A436" s="12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16" ht="13">
      <c r="A437" s="12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1:16" ht="13">
      <c r="A438" s="12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1:16" ht="13">
      <c r="A439" s="12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1:16" ht="13">
      <c r="A440" s="12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ht="13">
      <c r="A441" s="12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1:16" ht="13">
      <c r="A442" s="12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 ht="13">
      <c r="A443" s="12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 ht="13">
      <c r="A444" s="12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 ht="13">
      <c r="A445" s="12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 ht="13">
      <c r="A446" s="12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ht="13">
      <c r="A447" s="12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 ht="13">
      <c r="A448" s="12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 ht="13">
      <c r="A449" s="12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1:16" ht="13">
      <c r="A450" s="12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1:16" ht="13">
      <c r="A451" s="12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1:16" ht="13">
      <c r="A452" s="12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ht="13">
      <c r="A453" s="12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1:16" ht="13">
      <c r="A454" s="12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1:16" ht="13">
      <c r="A455" s="12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1:16" ht="13">
      <c r="A456" s="12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1:16" ht="13">
      <c r="A457" s="12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1:16" ht="13">
      <c r="A458" s="12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ht="13">
      <c r="A459" s="12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1:16" ht="13">
      <c r="A460" s="12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1:16" ht="13">
      <c r="A461" s="12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1:16" ht="13">
      <c r="A462" s="12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1:16" ht="13">
      <c r="A463" s="12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1:16" ht="13">
      <c r="A464" s="12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ht="13">
      <c r="A465" s="12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1:16" ht="13">
      <c r="A466" s="12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 ht="13">
      <c r="A467" s="12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 ht="13">
      <c r="A468" s="12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1:16" ht="13">
      <c r="A469" s="12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1:16" ht="13">
      <c r="A470" s="12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ht="13">
      <c r="A471" s="12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1:16" ht="13">
      <c r="A472" s="12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1:16" ht="13">
      <c r="A473" s="12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1:16" ht="13">
      <c r="A474" s="12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1:16" ht="13">
      <c r="A475" s="12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1:16" ht="13">
      <c r="A476" s="12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ht="13">
      <c r="A477" s="12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1:16" ht="13">
      <c r="A478" s="12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1:16" ht="13">
      <c r="A479" s="12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1:16" ht="13">
      <c r="A480" s="12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1:16" ht="13">
      <c r="A481" s="12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1:16" ht="13">
      <c r="A482" s="12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ht="13">
      <c r="A483" s="12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1:16" ht="13">
      <c r="A484" s="12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1:16" ht="13">
      <c r="A485" s="12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1:16" ht="13">
      <c r="A486" s="12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1:16" ht="13">
      <c r="A487" s="12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1:16" ht="13">
      <c r="A488" s="12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ht="13">
      <c r="A489" s="12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1:16" ht="13">
      <c r="A490" s="12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1:16" ht="13">
      <c r="A491" s="12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1:16" ht="13">
      <c r="A492" s="12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1:16" ht="13">
      <c r="A493" s="12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1:16" ht="13">
      <c r="A494" s="12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ht="13">
      <c r="A495" s="12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1:16" ht="13">
      <c r="A496" s="12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1:16" ht="13">
      <c r="A497" s="12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1:16" ht="13">
      <c r="A498" s="12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1:16" ht="13">
      <c r="A499" s="12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1:16" ht="13">
      <c r="A500" s="12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ht="13">
      <c r="A501" s="12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1:16" ht="13">
      <c r="A502" s="12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1:16" ht="13">
      <c r="A503" s="12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1:16" ht="13">
      <c r="A504" s="12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1:16" ht="13">
      <c r="A505" s="12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1:16" ht="13">
      <c r="A506" s="12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ht="13">
      <c r="A507" s="12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1:16" ht="13">
      <c r="A508" s="12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1:16" ht="1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1:16" ht="1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1:16" ht="1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1:16" ht="1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ht="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1:16" ht="1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1:16" ht="1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1:16" ht="1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1:16" ht="1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1:16" ht="1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ht="1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 ht="1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1:16" ht="1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1:16" ht="1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1:16" ht="1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1:16" ht="1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ht="1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1:16" ht="1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1:16" ht="1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1:16" ht="1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1:16" ht="1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1:16" ht="1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ht="1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1:16" ht="1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1:16" ht="1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1:16" ht="1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1:16" ht="1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1:16" ht="1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ht="1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1:16" ht="1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1:16" ht="1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1:16" ht="1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1:16" ht="1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 ht="1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ht="1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1:16" ht="1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1:16" ht="1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1:16" ht="1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1:16" ht="1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1:16" ht="1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ht="1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1:16" ht="1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1:16" ht="1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1:16" ht="1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1:16" ht="1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1:16" ht="1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ht="1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1:16" ht="1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1:16" ht="1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1:16" ht="1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1:16" ht="1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1:16" ht="1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ht="1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1:16" ht="1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1:16" ht="1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1:16" ht="1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1:16" ht="1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1:16" ht="1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ht="1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1:16" ht="1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1:16" ht="1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ht="1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1:16" ht="1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1:16" ht="1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ht="1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1:16" ht="1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1:16" ht="1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1:16" ht="1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1:16" ht="1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1:16" ht="1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ht="1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1:16" ht="1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1:16" ht="1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1:16" ht="1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1:16" ht="1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1:16" ht="1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ht="1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1:16" ht="1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1:16" ht="1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1:16" ht="1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1:16" ht="1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1:16" ht="1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ht="1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1:16" ht="1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1:16" ht="1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1:16" ht="1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1:16" ht="1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1:16" ht="1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ht="1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1:16" ht="1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1:16" ht="1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1:16" ht="1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1:16" ht="1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1:16" ht="1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ht="1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1:16" ht="1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1:16" ht="1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1:16" ht="1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1:16" ht="1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1:16" ht="1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ht="1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1:16" ht="1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1:16" ht="1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1:16" ht="1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1:16" ht="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1:16" ht="1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ht="1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1:16" ht="1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1:16" ht="1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1:16" ht="1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1:16" ht="1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1:16" ht="1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ht="1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1:16" ht="1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1:16" ht="1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1:16" ht="1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1:16" ht="1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1:16" ht="1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ht="1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1:16" ht="1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1:16" ht="1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1:16" ht="1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1:16" ht="1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1:16" ht="1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ht="1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1:16" ht="1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1:16" ht="1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1:16" ht="1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1:16" ht="1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16" ht="1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ht="1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1:16" ht="1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1:16" ht="1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1:16" ht="1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1:16" ht="1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1:16" ht="1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ht="1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1:16" ht="1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1:16" ht="1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1:16" ht="1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1:16" ht="1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1:16" ht="1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ht="1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1:16" ht="1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1:16" ht="1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1:16" ht="1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1:16" ht="1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1:16" ht="1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ht="1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1:16" ht="1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1:16" ht="1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1:16" ht="1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1:16" ht="1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1:16" ht="1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ht="1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1:16" ht="1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1:16" ht="1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1:16" ht="1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1:16" ht="1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1:16" ht="1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ht="1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1:16" ht="1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1:16" ht="1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1:16" ht="1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1:16" ht="1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1:16" ht="1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ht="1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1:16" ht="1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1:16" ht="1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1:16" ht="1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1:16" ht="1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1:16" ht="1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ht="1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1:16" ht="1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1:16" ht="1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1:16" ht="1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1:16" ht="1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1:16" ht="1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ht="1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1:16" ht="1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1:16" ht="1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1:16" ht="1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1:16" ht="1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1:16" ht="1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ht="1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1:16" ht="1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1:16" ht="1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1:16" ht="1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1:16" ht="1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1:16" ht="1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ht="1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1:16" ht="1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1:16" ht="1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1:16" ht="1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1:16" ht="1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1:16" ht="1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ht="1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1:16" ht="1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1:16" ht="1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1:16" ht="1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1:16" ht="1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1:16" ht="1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ht="1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1:16" ht="1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1:16" ht="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1:16" ht="1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1:16" ht="1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1:16" ht="1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ht="1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1:16" ht="1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1:16" ht="1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1:16" ht="1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1:16" ht="1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1:16" ht="1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ht="1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1:16" ht="1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1:16" ht="1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1:16" ht="1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1:16" ht="1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1:16" ht="1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ht="1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1:16" ht="1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1:16" ht="1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1:16" ht="1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1:16" ht="1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1:16" ht="1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ht="1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1:16" ht="1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1:16" ht="1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1:16" ht="1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1:16" ht="1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1:16" ht="1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ht="1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1:16" ht="1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1:16" ht="1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1:16" ht="1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1:16" ht="1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1:16" ht="1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ht="1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1:16" ht="1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1:16" ht="1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1:16" ht="1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1:16" ht="1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1:16" ht="1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ht="1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1:16" ht="1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1:16" ht="1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1:16" ht="1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1:16" ht="1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1:16" ht="1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ht="1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1:16" ht="1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1:16" ht="1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1:16" ht="1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1:16" ht="1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1:16" ht="1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ht="1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1:16" ht="1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1:16" ht="1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1:16" ht="1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1:16" ht="1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1:16" ht="1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ht="1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1:16" ht="1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1:16" ht="1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1:16" ht="1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1:16" ht="1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1:16" ht="1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ht="1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1:16" ht="1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1:16" ht="1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1:16" ht="1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1:16" ht="1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1:16" ht="1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ht="1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1:16" ht="1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1:16" ht="1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1:16" ht="1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1:16" ht="1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1:16" ht="1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ht="1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1:16" ht="1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1:16" ht="1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1:16" ht="1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1:16" ht="1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1:16" ht="1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ht="1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1:16" ht="1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1:16" ht="1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1:16" ht="1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1:16" ht="1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1:16" ht="1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ht="1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1:16" ht="1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1:16" ht="1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1:16" ht="1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1:16" ht="1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1:16" ht="1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ht="1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1:16" ht="1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1:16" ht="1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1:16" ht="1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1:16" ht="1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1:16" ht="1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ht="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1:16" ht="1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1:16" ht="1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1:16" ht="1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1:16" ht="1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1:16" ht="1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ht="1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1:16" ht="1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1:16" ht="1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1:16" ht="1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1:16" ht="1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1:16" ht="1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ht="1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1:16" ht="1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1:16" ht="1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1:16" ht="1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1:16" ht="1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1:16" ht="1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ht="1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1:16" ht="1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1:16" ht="1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1:16" ht="1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1:16" ht="1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1:16" ht="1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ht="1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1:16" ht="1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1:16" ht="1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1:16" ht="1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1:16" ht="1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1:16" ht="1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ht="1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1:16" ht="1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1:16" ht="1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1:16" ht="1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1:16" ht="1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1:16" ht="1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ht="1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1:16" ht="1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1:16" ht="1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1:16" ht="1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1:16" ht="1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1:16" ht="1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ht="1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1:16" ht="1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1:16" ht="1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ht="1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1:16" ht="1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1:16" ht="1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ht="1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1:16" ht="1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1:16" ht="1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1:16" ht="1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1:16" ht="1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1:16" ht="1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ht="1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1:16" ht="1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1:16" ht="1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1:16" ht="1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1:16" ht="1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1:16" ht="1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ht="1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1:16" ht="1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1:16" ht="1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1:16" ht="1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1:16" ht="1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1:16" ht="1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ht="1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1:16" ht="1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1:16" ht="1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1:16" ht="1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1:16" ht="1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1:16" ht="1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ht="1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1:16" ht="1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1:16" ht="1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1:16" ht="1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1:16" ht="1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1:16" ht="1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</row>
    <row r="891" spans="1:16" ht="1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</row>
    <row r="892" spans="1:16" ht="1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</row>
    <row r="893" spans="1:16" ht="1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</row>
    <row r="894" spans="1:16" ht="1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</row>
    <row r="895" spans="1:16" ht="1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</row>
    <row r="896" spans="1:16" ht="1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</row>
    <row r="897" spans="1:16" ht="1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</row>
    <row r="898" spans="1:16" ht="1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</row>
    <row r="899" spans="1:16" ht="1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</row>
    <row r="900" spans="1:16" ht="1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</row>
    <row r="901" spans="1:16" ht="1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</row>
    <row r="902" spans="1:16" ht="1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</row>
    <row r="903" spans="1:16" ht="1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</row>
    <row r="904" spans="1:16" ht="1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</row>
    <row r="905" spans="1:16" ht="1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</row>
    <row r="906" spans="1:16" ht="1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</row>
    <row r="907" spans="1:16" ht="1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</row>
    <row r="908" spans="1:16" ht="1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</row>
    <row r="909" spans="1:16" ht="1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</row>
    <row r="910" spans="1:16" ht="1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</row>
    <row r="911" spans="1:16" ht="1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</row>
    <row r="912" spans="1:16" ht="1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</row>
    <row r="913" spans="1:16" ht="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</row>
    <row r="914" spans="1:16" ht="1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</row>
    <row r="915" spans="1:16" ht="1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</row>
    <row r="916" spans="1:16" ht="1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</row>
    <row r="917" spans="1:16" ht="1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</row>
    <row r="918" spans="1:16" ht="1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</row>
    <row r="919" spans="1:16" ht="1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</row>
    <row r="920" spans="1:16" ht="1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</row>
    <row r="921" spans="1:16" ht="1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</row>
    <row r="922" spans="1:16" ht="1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</row>
    <row r="923" spans="1:16" ht="1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</row>
    <row r="924" spans="1:16" ht="1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</row>
    <row r="925" spans="1:16" ht="1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</row>
    <row r="926" spans="1:16" ht="1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</row>
    <row r="927" spans="1:16" ht="1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</row>
    <row r="928" spans="1:16" ht="1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</row>
    <row r="929" spans="1:16" ht="1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</row>
    <row r="930" spans="1:16" ht="1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</row>
    <row r="931" spans="1:16" ht="1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</row>
    <row r="932" spans="1:16" ht="1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</row>
    <row r="933" spans="1:16" ht="1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</row>
    <row r="934" spans="1:16" ht="1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</row>
    <row r="935" spans="1:16" ht="1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</row>
    <row r="936" spans="1:16" ht="1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</row>
    <row r="937" spans="1:16" ht="1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</row>
    <row r="938" spans="1:16" ht="1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</row>
    <row r="939" spans="1:16" ht="1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</row>
    <row r="940" spans="1:16" ht="1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</row>
    <row r="941" spans="1:16" ht="1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</row>
    <row r="942" spans="1:16" ht="1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</row>
    <row r="943" spans="1:16" ht="1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</row>
    <row r="944" spans="1:16" ht="1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</row>
    <row r="945" spans="1:16" ht="1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</row>
    <row r="946" spans="1:16" ht="1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</row>
    <row r="947" spans="1:16" ht="1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</row>
    <row r="948" spans="1:16" ht="1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</row>
    <row r="949" spans="1:16" ht="1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</row>
    <row r="950" spans="1:16" ht="1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</row>
    <row r="951" spans="1:16" ht="1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</row>
    <row r="952" spans="1:16" ht="1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</row>
    <row r="953" spans="1:16" ht="1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</row>
    <row r="954" spans="1:16" ht="1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</row>
    <row r="955" spans="1:16" ht="1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</row>
    <row r="956" spans="1:16" ht="1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</row>
    <row r="957" spans="1:16" ht="1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</row>
    <row r="958" spans="1:16" ht="1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</row>
    <row r="959" spans="1:16" ht="1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</row>
    <row r="960" spans="1:16" ht="1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</row>
    <row r="961" spans="1:16" ht="1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</row>
    <row r="962" spans="1:16" ht="1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</row>
    <row r="963" spans="1:16" ht="1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</row>
    <row r="964" spans="1:16" ht="1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</row>
    <row r="965" spans="1:16" ht="1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</row>
    <row r="966" spans="1:16" ht="1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</row>
    <row r="967" spans="1:16" ht="1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</row>
    <row r="968" spans="1:16" ht="1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</row>
    <row r="969" spans="1:16" ht="1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</row>
    <row r="970" spans="1:16" ht="1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</row>
    <row r="971" spans="1:16" ht="1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</row>
    <row r="972" spans="1:16" ht="1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</row>
    <row r="973" spans="1:16" ht="1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</row>
    <row r="974" spans="1:16" ht="1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</row>
    <row r="975" spans="1:16" ht="1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</row>
    <row r="976" spans="1:16" ht="1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</row>
    <row r="977" spans="1:16" ht="1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</row>
    <row r="978" spans="1:16" ht="1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</row>
    <row r="979" spans="1:16" ht="1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</row>
    <row r="980" spans="1:16" ht="1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</row>
    <row r="981" spans="1:16" ht="1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</row>
    <row r="982" spans="1:16" ht="1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</row>
    <row r="983" spans="1:16" ht="1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</row>
    <row r="984" spans="1:16" ht="1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</row>
    <row r="985" spans="1:16" ht="1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</row>
    <row r="986" spans="1:16" ht="1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</row>
    <row r="987" spans="1:16" ht="1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</row>
    <row r="988" spans="1:16" ht="1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</row>
    <row r="989" spans="1:16" ht="1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</row>
    <row r="990" spans="1:16" ht="1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</row>
    <row r="991" spans="1:16" ht="1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</row>
    <row r="992" spans="1:16" ht="1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</row>
    <row r="993" spans="1:16" ht="1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</row>
    <row r="994" spans="1:16" ht="1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</row>
    <row r="995" spans="1:16" ht="1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</row>
    <row r="996" spans="1:16" ht="1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</row>
    <row r="997" spans="1:16" ht="1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</row>
    <row r="998" spans="1:16" ht="1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</row>
    <row r="999" spans="1:16" ht="1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</row>
    <row r="1000" spans="1:16" ht="1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</row>
    <row r="1001" spans="1:16" ht="1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</row>
  </sheetData>
  <autoFilter ref="A3:P369" xr:uid="{00000000-0009-0000-0000-000000000000}"/>
  <mergeCells count="5">
    <mergeCell ref="A1:B1"/>
    <mergeCell ref="C1:E1"/>
    <mergeCell ref="L1:N1"/>
    <mergeCell ref="O1:P1"/>
    <mergeCell ref="A2:P2"/>
  </mergeCells>
  <dataValidations count="1">
    <dataValidation type="list" allowBlank="1" showErrorMessage="1" sqref="F4:F370" xr:uid="{00000000-0002-0000-0000-000000000000}">
      <formula1>"Publié,Planifié,Rédigé,En rédaction,En attente"</formula1>
    </dataValidation>
  </dataValidations>
  <hyperlinks>
    <hyperlink ref="L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708"/>
  <sheetViews>
    <sheetView workbookViewId="0"/>
  </sheetViews>
  <sheetFormatPr baseColWidth="10" defaultColWidth="12.6640625" defaultRowHeight="15.75" customHeight="1"/>
  <cols>
    <col min="1" max="7" width="30.1640625" customWidth="1"/>
    <col min="8" max="8" width="4.6640625" customWidth="1"/>
    <col min="9" max="9" width="21.6640625" customWidth="1"/>
  </cols>
  <sheetData>
    <row r="1" spans="1:28" ht="67.5" customHeight="1">
      <c r="A1" s="13"/>
      <c r="B1" s="104" t="s">
        <v>45</v>
      </c>
      <c r="C1" s="96"/>
      <c r="D1" s="96"/>
      <c r="E1" s="96"/>
      <c r="F1" s="96"/>
      <c r="G1" s="96"/>
      <c r="H1" s="14"/>
      <c r="I1" s="15"/>
      <c r="J1" s="15"/>
      <c r="K1" s="15"/>
      <c r="L1" s="15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42" customHeight="1">
      <c r="A2" s="16" t="s">
        <v>46</v>
      </c>
      <c r="B2" s="105">
        <v>2024</v>
      </c>
      <c r="C2" s="96"/>
      <c r="D2" s="96"/>
      <c r="E2" s="96"/>
      <c r="F2" s="96"/>
      <c r="G2" s="96"/>
      <c r="H2" s="17"/>
      <c r="I2" s="18"/>
      <c r="J2" s="18"/>
      <c r="K2" s="18"/>
      <c r="L2" s="18"/>
    </row>
    <row r="3" spans="1:28" ht="42" customHeight="1">
      <c r="A3" s="106">
        <v>1</v>
      </c>
      <c r="B3" s="96"/>
      <c r="C3" s="96"/>
      <c r="D3" s="96"/>
      <c r="E3" s="96"/>
      <c r="F3" s="96"/>
      <c r="G3" s="96"/>
      <c r="H3" s="17"/>
      <c r="I3" s="19" t="s">
        <v>47</v>
      </c>
      <c r="J3" s="18"/>
      <c r="K3" s="18"/>
      <c r="L3" s="18"/>
    </row>
    <row r="4" spans="1:28" ht="16">
      <c r="A4" s="20" t="str">
        <f t="shared" ref="A4:G4" si="0">IF(A5="","",UPPER(TEXT(A5,"dddd")))</f>
        <v>DIMANCHE</v>
      </c>
      <c r="B4" s="21" t="str">
        <f t="shared" si="0"/>
        <v>LUNDI</v>
      </c>
      <c r="C4" s="21" t="str">
        <f t="shared" si="0"/>
        <v>MARDI</v>
      </c>
      <c r="D4" s="21" t="str">
        <f t="shared" si="0"/>
        <v>MERCREDI</v>
      </c>
      <c r="E4" s="21" t="str">
        <f t="shared" si="0"/>
        <v>JEUDI</v>
      </c>
      <c r="F4" s="21" t="str">
        <f t="shared" si="0"/>
        <v>VENDREDI</v>
      </c>
      <c r="G4" s="20" t="str">
        <f t="shared" si="0"/>
        <v>SAMEDI</v>
      </c>
      <c r="H4" s="22"/>
      <c r="I4" s="23" t="s">
        <v>48</v>
      </c>
      <c r="J4" s="18"/>
      <c r="K4" s="18"/>
      <c r="L4" s="18"/>
    </row>
    <row r="5" spans="1:28" ht="16">
      <c r="A5" s="24">
        <f>IF(OR($B$2="",$A3=""),"", DATE($B$2,1,1)+($A3-1)*7-(WEEKDAY(DATE($B$2,1,1)))+1)</f>
        <v>45291</v>
      </c>
      <c r="B5" s="25">
        <f t="shared" ref="B5:G5" si="1">IF(OR(A5="",$B$2="",$A3=""),"",A5+1)</f>
        <v>45292</v>
      </c>
      <c r="C5" s="25">
        <f t="shared" si="1"/>
        <v>45293</v>
      </c>
      <c r="D5" s="25">
        <f t="shared" si="1"/>
        <v>45294</v>
      </c>
      <c r="E5" s="26">
        <f t="shared" si="1"/>
        <v>45295</v>
      </c>
      <c r="F5" s="26">
        <f t="shared" si="1"/>
        <v>45296</v>
      </c>
      <c r="G5" s="24">
        <f t="shared" si="1"/>
        <v>45297</v>
      </c>
      <c r="H5" s="22"/>
      <c r="I5" s="27" t="s">
        <v>49</v>
      </c>
      <c r="J5" s="18"/>
      <c r="K5" s="18"/>
      <c r="L5" s="18"/>
    </row>
    <row r="6" spans="1:28" ht="16">
      <c r="A6" s="28"/>
      <c r="B6" s="29"/>
      <c r="C6" s="30"/>
      <c r="D6" s="31"/>
      <c r="E6" s="32" t="s">
        <v>50</v>
      </c>
      <c r="F6" s="33"/>
      <c r="G6" s="30"/>
      <c r="H6" s="22"/>
      <c r="I6" s="34" t="s">
        <v>51</v>
      </c>
      <c r="J6" s="18"/>
      <c r="K6" s="18"/>
      <c r="L6" s="18"/>
    </row>
    <row r="7" spans="1:28" ht="16">
      <c r="A7" s="28"/>
      <c r="B7" s="30"/>
      <c r="C7" s="30"/>
      <c r="D7" s="31"/>
      <c r="E7" s="35"/>
      <c r="F7" s="36" t="s">
        <v>52</v>
      </c>
      <c r="G7" s="30"/>
      <c r="H7" s="22"/>
      <c r="I7" s="37" t="s">
        <v>53</v>
      </c>
      <c r="J7" s="18"/>
      <c r="K7" s="18"/>
      <c r="L7" s="18"/>
    </row>
    <row r="8" spans="1:28" ht="16">
      <c r="A8" s="28"/>
      <c r="B8" s="30"/>
      <c r="C8" s="30"/>
      <c r="D8" s="38"/>
      <c r="E8" s="39" t="s">
        <v>51</v>
      </c>
      <c r="F8" s="35"/>
      <c r="G8" s="30"/>
      <c r="H8" s="22"/>
      <c r="I8" s="40" t="s">
        <v>50</v>
      </c>
      <c r="J8" s="18"/>
      <c r="K8" s="18"/>
      <c r="L8" s="18"/>
    </row>
    <row r="9" spans="1:28" ht="16">
      <c r="A9" s="28"/>
      <c r="B9" s="30"/>
      <c r="C9" s="30"/>
      <c r="D9" s="38"/>
      <c r="E9" s="35"/>
      <c r="F9" s="35"/>
      <c r="G9" s="30"/>
      <c r="H9" s="22"/>
      <c r="I9" s="41" t="s">
        <v>52</v>
      </c>
      <c r="J9" s="18"/>
      <c r="K9" s="18"/>
      <c r="L9" s="18"/>
    </row>
    <row r="10" spans="1:28" ht="16">
      <c r="A10" s="42"/>
      <c r="B10" s="43" t="s">
        <v>54</v>
      </c>
      <c r="C10" s="43" t="s">
        <v>54</v>
      </c>
      <c r="D10" s="44" t="s">
        <v>54</v>
      </c>
      <c r="E10" s="45" t="s">
        <v>54</v>
      </c>
      <c r="F10" s="45" t="s">
        <v>54</v>
      </c>
      <c r="G10" s="46"/>
      <c r="H10" s="22"/>
      <c r="I10" s="47" t="s">
        <v>55</v>
      </c>
      <c r="J10" s="18"/>
      <c r="K10" s="18"/>
      <c r="L10" s="18"/>
    </row>
    <row r="11" spans="1:28" ht="38">
      <c r="A11" s="102">
        <f>IF($A$3="INSERER LE NUMERO DE LA SEMAINE","",IF(A3+1&gt;53,"",IF(A3="","",A3+1)))</f>
        <v>2</v>
      </c>
      <c r="B11" s="103"/>
      <c r="C11" s="103"/>
      <c r="D11" s="103"/>
      <c r="E11" s="103"/>
      <c r="F11" s="103"/>
      <c r="G11" s="103"/>
      <c r="H11" s="22"/>
      <c r="I11" s="48" t="s">
        <v>56</v>
      </c>
      <c r="J11" s="18"/>
      <c r="K11" s="18"/>
      <c r="L11" s="18"/>
    </row>
    <row r="12" spans="1:28" ht="16">
      <c r="A12" s="20" t="str">
        <f t="shared" ref="A12:G12" si="2">IF(A13="","",UPPER(TEXT(A13,"dddd")))</f>
        <v>DIMANCHE</v>
      </c>
      <c r="B12" s="21" t="str">
        <f t="shared" si="2"/>
        <v>LUNDI</v>
      </c>
      <c r="C12" s="21" t="str">
        <f t="shared" si="2"/>
        <v>MARDI</v>
      </c>
      <c r="D12" s="21" t="str">
        <f t="shared" si="2"/>
        <v>MERCREDI</v>
      </c>
      <c r="E12" s="21" t="str">
        <f t="shared" si="2"/>
        <v>JEUDI</v>
      </c>
      <c r="F12" s="21" t="str">
        <f t="shared" si="2"/>
        <v>VENDREDI</v>
      </c>
      <c r="G12" s="20" t="str">
        <f t="shared" si="2"/>
        <v>SAMEDI</v>
      </c>
      <c r="H12" s="22"/>
      <c r="I12" s="49" t="s">
        <v>57</v>
      </c>
      <c r="J12" s="18"/>
      <c r="K12" s="18"/>
      <c r="L12" s="18"/>
    </row>
    <row r="13" spans="1:28" ht="16">
      <c r="A13" s="24">
        <f>IF(OR(G5="",$B$2="",$A11=""),"",G5+1)</f>
        <v>45298</v>
      </c>
      <c r="B13" s="25">
        <f t="shared" ref="B13:G13" si="3">IF(OR(A13="",$B$2="",$A11=""),"",A13+1)</f>
        <v>45299</v>
      </c>
      <c r="C13" s="25">
        <f t="shared" si="3"/>
        <v>45300</v>
      </c>
      <c r="D13" s="25">
        <f t="shared" si="3"/>
        <v>45301</v>
      </c>
      <c r="E13" s="25">
        <f t="shared" si="3"/>
        <v>45302</v>
      </c>
      <c r="F13" s="25">
        <f t="shared" si="3"/>
        <v>45303</v>
      </c>
      <c r="G13" s="24">
        <f t="shared" si="3"/>
        <v>45304</v>
      </c>
      <c r="H13" s="22"/>
      <c r="I13" s="18"/>
      <c r="J13" s="18"/>
      <c r="K13" s="18"/>
      <c r="L13" s="18"/>
    </row>
    <row r="14" spans="1:28" ht="16">
      <c r="A14" s="28"/>
      <c r="B14" s="50" t="s">
        <v>58</v>
      </c>
      <c r="C14" s="30"/>
      <c r="D14" s="30"/>
      <c r="E14" s="30"/>
      <c r="F14" s="30"/>
      <c r="G14" s="35"/>
      <c r="H14" s="22"/>
      <c r="I14" s="107" t="s">
        <v>59</v>
      </c>
      <c r="J14" s="108"/>
      <c r="K14" s="18"/>
      <c r="L14" s="18"/>
    </row>
    <row r="15" spans="1:28" ht="16">
      <c r="A15" s="28"/>
      <c r="B15" s="29"/>
      <c r="C15" s="30"/>
      <c r="D15" s="30"/>
      <c r="E15" s="30"/>
      <c r="F15" s="30"/>
      <c r="G15" s="35"/>
      <c r="H15" s="22"/>
      <c r="I15" s="51" t="s">
        <v>60</v>
      </c>
      <c r="J15" s="52">
        <f>IF($B$2="","",DATE($B$2,1,1))</f>
        <v>45292</v>
      </c>
      <c r="K15" s="18"/>
      <c r="L15" s="18"/>
    </row>
    <row r="16" spans="1:28" ht="16">
      <c r="A16" s="28"/>
      <c r="B16" s="30"/>
      <c r="C16" s="30"/>
      <c r="D16" s="30"/>
      <c r="E16" s="30"/>
      <c r="F16" s="30"/>
      <c r="G16" s="35"/>
      <c r="I16" s="51" t="s">
        <v>61</v>
      </c>
      <c r="J16" s="52">
        <f>IF($B$2="","",(FLOOR(DAY(MINUTE($B$2/38)/2+56)&amp;"/5/"&amp;$B$2,7)-34)+1)</f>
        <v>45383</v>
      </c>
      <c r="K16" s="18"/>
      <c r="L16" s="18"/>
    </row>
    <row r="17" spans="1:12" ht="16">
      <c r="A17" s="28"/>
      <c r="B17" s="30"/>
      <c r="C17" s="30"/>
      <c r="D17" s="30"/>
      <c r="E17" s="30"/>
      <c r="F17" s="30"/>
      <c r="G17" s="35"/>
      <c r="I17" s="51" t="s">
        <v>62</v>
      </c>
      <c r="J17" s="52">
        <f>IF($B$2="","",DATE($B$2,5,1))</f>
        <v>45413</v>
      </c>
      <c r="K17" s="18"/>
      <c r="L17" s="18"/>
    </row>
    <row r="18" spans="1:12" ht="16">
      <c r="A18" s="42" t="s">
        <v>54</v>
      </c>
      <c r="B18" s="43" t="s">
        <v>54</v>
      </c>
      <c r="C18" s="43" t="s">
        <v>54</v>
      </c>
      <c r="D18" s="43" t="s">
        <v>54</v>
      </c>
      <c r="E18" s="43" t="s">
        <v>54</v>
      </c>
      <c r="F18" s="53"/>
      <c r="G18" s="54"/>
      <c r="I18" s="51" t="s">
        <v>63</v>
      </c>
      <c r="J18" s="52">
        <f>IF($B$2="","",DATE($B$2,5,8))</f>
        <v>45420</v>
      </c>
      <c r="K18" s="18"/>
      <c r="L18" s="18"/>
    </row>
    <row r="19" spans="1:12" ht="38">
      <c r="A19" s="102">
        <f>IF($A$3="INSERER LE NUMERO DE LA SEMAINE","",IF(A11+1&gt;53,"",IF(A11="","",A11+1)))</f>
        <v>3</v>
      </c>
      <c r="B19" s="103"/>
      <c r="C19" s="103"/>
      <c r="D19" s="103"/>
      <c r="E19" s="103"/>
      <c r="F19" s="103"/>
      <c r="G19" s="103"/>
      <c r="I19" s="51" t="s">
        <v>64</v>
      </c>
      <c r="J19" s="52">
        <f>IF($B$2="","",(FLOOR(DAY(MINUTE($B$2/38)/2+56)&amp;"/5/"&amp;$B$2,7)-34)+39)</f>
        <v>45421</v>
      </c>
      <c r="K19" s="18"/>
      <c r="L19" s="18"/>
    </row>
    <row r="20" spans="1:12" ht="16">
      <c r="A20" s="20" t="str">
        <f t="shared" ref="A20:G20" si="4">IF(A21="","",UPPER(TEXT(A21,"dddd")))</f>
        <v>DIMANCHE</v>
      </c>
      <c r="B20" s="21" t="str">
        <f t="shared" si="4"/>
        <v>LUNDI</v>
      </c>
      <c r="C20" s="21" t="str">
        <f t="shared" si="4"/>
        <v>MARDI</v>
      </c>
      <c r="D20" s="21" t="str">
        <f t="shared" si="4"/>
        <v>MERCREDI</v>
      </c>
      <c r="E20" s="21" t="str">
        <f t="shared" si="4"/>
        <v>JEUDI</v>
      </c>
      <c r="F20" s="21" t="str">
        <f t="shared" si="4"/>
        <v>VENDREDI</v>
      </c>
      <c r="G20" s="20" t="str">
        <f t="shared" si="4"/>
        <v>SAMEDI</v>
      </c>
      <c r="I20" s="51" t="s">
        <v>65</v>
      </c>
      <c r="J20" s="52">
        <f>IF($B$2="","",(FLOOR(DAY(MINUTE($B$2/38)/2+56)&amp;"/5/"&amp;$B$2,7)-34)+50)</f>
        <v>45432</v>
      </c>
      <c r="K20" s="18"/>
      <c r="L20" s="18"/>
    </row>
    <row r="21" spans="1:12" ht="16">
      <c r="A21" s="24">
        <f>IF(OR(G13="",$B$2="",$A19=""),"",G13+1)</f>
        <v>45305</v>
      </c>
      <c r="B21" s="25">
        <f t="shared" ref="B21:G21" si="5">IF(OR(A21="",$B$2="",$A19=""),"",A21+1)</f>
        <v>45306</v>
      </c>
      <c r="C21" s="25">
        <f t="shared" si="5"/>
        <v>45307</v>
      </c>
      <c r="D21" s="25">
        <f t="shared" si="5"/>
        <v>45308</v>
      </c>
      <c r="E21" s="25">
        <f t="shared" si="5"/>
        <v>45309</v>
      </c>
      <c r="F21" s="25">
        <f t="shared" si="5"/>
        <v>45310</v>
      </c>
      <c r="G21" s="24">
        <f t="shared" si="5"/>
        <v>45311</v>
      </c>
      <c r="I21" s="51" t="s">
        <v>66</v>
      </c>
      <c r="J21" s="52">
        <f>IF($B$2="","",DATE($B$2,7,14))</f>
        <v>45487</v>
      </c>
      <c r="K21" s="18"/>
      <c r="L21" s="18"/>
    </row>
    <row r="22" spans="1:12" ht="16">
      <c r="A22" s="55"/>
      <c r="B22" s="38"/>
      <c r="C22" s="56"/>
      <c r="D22" s="57" t="s">
        <v>48</v>
      </c>
      <c r="E22" s="30"/>
      <c r="F22" s="30"/>
      <c r="G22" s="58"/>
      <c r="I22" s="51" t="s">
        <v>67</v>
      </c>
      <c r="J22" s="52">
        <f>IF($B$2="","",DATE($B$2,8,18))</f>
        <v>45522</v>
      </c>
      <c r="K22" s="18"/>
      <c r="L22" s="18"/>
    </row>
    <row r="23" spans="1:12" ht="16">
      <c r="A23" s="55"/>
      <c r="B23" s="38"/>
      <c r="C23" s="56"/>
      <c r="D23" s="35"/>
      <c r="E23" s="30"/>
      <c r="F23" s="30"/>
      <c r="G23" s="58"/>
      <c r="I23" s="51" t="s">
        <v>68</v>
      </c>
      <c r="J23" s="52">
        <f>IF($B$2="","",DATE($B$2,11,1))</f>
        <v>45597</v>
      </c>
      <c r="K23" s="18"/>
      <c r="L23" s="18"/>
    </row>
    <row r="24" spans="1:12" ht="16">
      <c r="A24" s="55"/>
      <c r="B24" s="38"/>
      <c r="C24" s="56"/>
      <c r="D24" s="35"/>
      <c r="E24" s="30"/>
      <c r="F24" s="30"/>
      <c r="G24" s="58"/>
      <c r="I24" s="51" t="s">
        <v>69</v>
      </c>
      <c r="J24" s="59">
        <f>IF($B$2="","",DATE($B$2,11,11))</f>
        <v>45607</v>
      </c>
      <c r="K24" s="18"/>
      <c r="L24" s="18"/>
    </row>
    <row r="25" spans="1:12" ht="16">
      <c r="A25" s="55"/>
      <c r="B25" s="38"/>
      <c r="C25" s="56"/>
      <c r="D25" s="35"/>
      <c r="E25" s="30"/>
      <c r="F25" s="30"/>
      <c r="G25" s="58"/>
      <c r="I25" s="51" t="s">
        <v>70</v>
      </c>
      <c r="J25" s="59">
        <f>IF($B$2="","",DATE($B$2,12,25))</f>
        <v>45651</v>
      </c>
      <c r="K25" s="18"/>
      <c r="L25" s="18"/>
    </row>
    <row r="26" spans="1:12" ht="16">
      <c r="A26" s="60" t="s">
        <v>54</v>
      </c>
      <c r="B26" s="43" t="s">
        <v>54</v>
      </c>
      <c r="C26" s="43" t="s">
        <v>54</v>
      </c>
      <c r="D26" s="43" t="s">
        <v>54</v>
      </c>
      <c r="E26" s="53"/>
      <c r="F26" s="53"/>
      <c r="G26" s="61"/>
      <c r="I26" s="51" t="s">
        <v>60</v>
      </c>
      <c r="J26" s="52">
        <f>IF($B$2="","",DATE($B$2+1,1,1))</f>
        <v>45658</v>
      </c>
      <c r="K26" s="18"/>
      <c r="L26" s="18"/>
    </row>
    <row r="27" spans="1:12" ht="38">
      <c r="A27" s="102">
        <f>IF($A$3="INSERER LE NUMERO DE LA SEMAINE","",IF(A19+1&gt;53,"",IF(A19="","",A19+1)))</f>
        <v>4</v>
      </c>
      <c r="B27" s="103"/>
      <c r="C27" s="103"/>
      <c r="D27" s="103"/>
      <c r="E27" s="103"/>
      <c r="F27" s="103"/>
      <c r="G27" s="103"/>
      <c r="I27" s="18"/>
      <c r="J27" s="18"/>
      <c r="K27" s="18"/>
      <c r="L27" s="18"/>
    </row>
    <row r="28" spans="1:12" ht="16">
      <c r="A28" s="20" t="str">
        <f t="shared" ref="A28:G28" si="6">IF(A29="","",UPPER(TEXT(A29,"dddd")))</f>
        <v>DIMANCHE</v>
      </c>
      <c r="B28" s="21" t="str">
        <f t="shared" si="6"/>
        <v>LUNDI</v>
      </c>
      <c r="C28" s="21" t="str">
        <f t="shared" si="6"/>
        <v>MARDI</v>
      </c>
      <c r="D28" s="21" t="str">
        <f t="shared" si="6"/>
        <v>MERCREDI</v>
      </c>
      <c r="E28" s="21" t="str">
        <f t="shared" si="6"/>
        <v>JEUDI</v>
      </c>
      <c r="F28" s="21" t="str">
        <f t="shared" si="6"/>
        <v>VENDREDI</v>
      </c>
      <c r="G28" s="20" t="str">
        <f t="shared" si="6"/>
        <v>SAMEDI</v>
      </c>
      <c r="I28" s="18"/>
      <c r="J28" s="18"/>
      <c r="K28" s="18"/>
      <c r="L28" s="18"/>
    </row>
    <row r="29" spans="1:12" ht="16">
      <c r="A29" s="24">
        <f>IF(OR(G21="",$B$2="",$A27=""),"",G21+1)</f>
        <v>45312</v>
      </c>
      <c r="B29" s="25">
        <f t="shared" ref="B29:G29" si="7">IF(OR(A29="",$B$2="",$A27=""),"",A29+1)</f>
        <v>45313</v>
      </c>
      <c r="C29" s="25">
        <f t="shared" si="7"/>
        <v>45314</v>
      </c>
      <c r="D29" s="25">
        <f t="shared" si="7"/>
        <v>45315</v>
      </c>
      <c r="E29" s="25">
        <f t="shared" si="7"/>
        <v>45316</v>
      </c>
      <c r="F29" s="25">
        <f t="shared" si="7"/>
        <v>45317</v>
      </c>
      <c r="G29" s="24">
        <f t="shared" si="7"/>
        <v>45318</v>
      </c>
      <c r="I29" s="18"/>
      <c r="J29" s="18"/>
      <c r="K29" s="18"/>
      <c r="L29" s="18"/>
    </row>
    <row r="30" spans="1:12" ht="16">
      <c r="A30" s="55"/>
      <c r="B30" s="35"/>
      <c r="C30" s="30"/>
      <c r="D30" s="30"/>
      <c r="E30" s="30"/>
      <c r="F30" s="30"/>
      <c r="G30" s="58"/>
      <c r="I30" s="18"/>
      <c r="J30" s="18"/>
      <c r="K30" s="18"/>
      <c r="L30" s="18"/>
    </row>
    <row r="31" spans="1:12" ht="16">
      <c r="A31" s="55"/>
      <c r="B31" s="35"/>
      <c r="C31" s="30"/>
      <c r="D31" s="30"/>
      <c r="E31" s="30"/>
      <c r="F31" s="30"/>
      <c r="G31" s="58"/>
      <c r="I31" s="18"/>
      <c r="J31" s="18"/>
      <c r="K31" s="18"/>
      <c r="L31" s="18"/>
    </row>
    <row r="32" spans="1:12" ht="16">
      <c r="A32" s="55"/>
      <c r="B32" s="35"/>
      <c r="C32" s="30"/>
      <c r="D32" s="30"/>
      <c r="E32" s="30"/>
      <c r="F32" s="30"/>
      <c r="G32" s="58"/>
      <c r="I32" s="18"/>
      <c r="J32" s="18"/>
      <c r="K32" s="18"/>
      <c r="L32" s="18"/>
    </row>
    <row r="33" spans="1:12" ht="16">
      <c r="A33" s="55"/>
      <c r="B33" s="35"/>
      <c r="C33" s="30"/>
      <c r="D33" s="30"/>
      <c r="E33" s="30"/>
      <c r="F33" s="30"/>
      <c r="G33" s="58"/>
      <c r="I33" s="18"/>
      <c r="J33" s="18"/>
      <c r="K33" s="18"/>
      <c r="L33" s="18"/>
    </row>
    <row r="34" spans="1:12" ht="16">
      <c r="A34" s="60"/>
      <c r="B34" s="62" t="s">
        <v>71</v>
      </c>
      <c r="C34" s="62" t="s">
        <v>71</v>
      </c>
      <c r="D34" s="62" t="s">
        <v>71</v>
      </c>
      <c r="E34" s="53"/>
      <c r="F34" s="53"/>
      <c r="G34" s="61"/>
      <c r="I34" s="18"/>
      <c r="J34" s="18"/>
      <c r="K34" s="18"/>
      <c r="L34" s="18"/>
    </row>
    <row r="35" spans="1:12" ht="38">
      <c r="A35" s="102">
        <f>IF($A$3="INSERER LE NUMERO DE LA SEMAINE","",IF(A27+1&gt;53,"",IF(A27="","",A27+1)))</f>
        <v>5</v>
      </c>
      <c r="B35" s="103"/>
      <c r="C35" s="103"/>
      <c r="D35" s="103"/>
      <c r="E35" s="103"/>
      <c r="F35" s="103"/>
      <c r="G35" s="103"/>
      <c r="I35" s="18"/>
      <c r="J35" s="18"/>
      <c r="K35" s="18"/>
      <c r="L35" s="18"/>
    </row>
    <row r="36" spans="1:12" ht="16">
      <c r="A36" s="20" t="str">
        <f t="shared" ref="A36:G36" si="8">IF(A37="","",UPPER(TEXT(A37,"dddd")))</f>
        <v>DIMANCHE</v>
      </c>
      <c r="B36" s="21" t="str">
        <f t="shared" si="8"/>
        <v>LUNDI</v>
      </c>
      <c r="C36" s="21" t="str">
        <f t="shared" si="8"/>
        <v>MARDI</v>
      </c>
      <c r="D36" s="21" t="str">
        <f t="shared" si="8"/>
        <v>MERCREDI</v>
      </c>
      <c r="E36" s="21" t="str">
        <f t="shared" si="8"/>
        <v>JEUDI</v>
      </c>
      <c r="F36" s="21" t="str">
        <f t="shared" si="8"/>
        <v>VENDREDI</v>
      </c>
      <c r="G36" s="20" t="str">
        <f t="shared" si="8"/>
        <v>SAMEDI</v>
      </c>
      <c r="I36" s="18"/>
      <c r="J36" s="18"/>
      <c r="K36" s="18"/>
      <c r="L36" s="18"/>
    </row>
    <row r="37" spans="1:12" ht="16">
      <c r="A37" s="24">
        <f>IF(OR(G29="",$B$2="",$A35=""),"",G29+1)</f>
        <v>45319</v>
      </c>
      <c r="B37" s="25">
        <f t="shared" ref="B37:G37" si="9">IF(OR(A37="",$B$2="",$A35=""),"",A37+1)</f>
        <v>45320</v>
      </c>
      <c r="C37" s="25">
        <f t="shared" si="9"/>
        <v>45321</v>
      </c>
      <c r="D37" s="25">
        <f t="shared" si="9"/>
        <v>45322</v>
      </c>
      <c r="E37" s="25">
        <f t="shared" si="9"/>
        <v>45323</v>
      </c>
      <c r="F37" s="25">
        <f t="shared" si="9"/>
        <v>45324</v>
      </c>
      <c r="G37" s="24">
        <f t="shared" si="9"/>
        <v>45325</v>
      </c>
      <c r="I37" s="18"/>
      <c r="J37" s="18"/>
      <c r="K37" s="18"/>
      <c r="L37" s="18"/>
    </row>
    <row r="38" spans="1:12" ht="16">
      <c r="A38" s="55"/>
      <c r="B38" s="50" t="s">
        <v>58</v>
      </c>
      <c r="C38" s="30"/>
      <c r="D38" s="30"/>
      <c r="E38" s="30"/>
      <c r="F38" s="30"/>
      <c r="G38" s="58"/>
      <c r="I38" s="18"/>
      <c r="J38" s="18"/>
      <c r="K38" s="18"/>
      <c r="L38" s="18"/>
    </row>
    <row r="39" spans="1:12" ht="16">
      <c r="A39" s="55"/>
      <c r="B39" s="30"/>
      <c r="C39" s="30"/>
      <c r="D39" s="30"/>
      <c r="E39" s="30"/>
      <c r="F39" s="30"/>
      <c r="G39" s="58"/>
      <c r="I39" s="18"/>
      <c r="J39" s="18"/>
      <c r="K39" s="18"/>
      <c r="L39" s="18"/>
    </row>
    <row r="40" spans="1:12" ht="16">
      <c r="A40" s="55"/>
      <c r="B40" s="30"/>
      <c r="C40" s="30"/>
      <c r="D40" s="30"/>
      <c r="E40" s="30"/>
      <c r="F40" s="30"/>
      <c r="G40" s="58"/>
      <c r="I40" s="18"/>
      <c r="J40" s="18"/>
      <c r="K40" s="18"/>
      <c r="L40" s="18"/>
    </row>
    <row r="41" spans="1:12" ht="16">
      <c r="A41" s="55"/>
      <c r="B41" s="30"/>
      <c r="C41" s="30"/>
      <c r="D41" s="30"/>
      <c r="E41" s="30"/>
      <c r="F41" s="30"/>
      <c r="G41" s="58"/>
      <c r="I41" s="18"/>
      <c r="J41" s="18"/>
      <c r="K41" s="18"/>
      <c r="L41" s="18"/>
    </row>
    <row r="42" spans="1:12" ht="16">
      <c r="A42" s="60"/>
      <c r="B42" s="53"/>
      <c r="C42" s="53"/>
      <c r="D42" s="53"/>
      <c r="E42" s="53"/>
      <c r="F42" s="53"/>
      <c r="G42" s="61"/>
      <c r="I42" s="18"/>
      <c r="J42" s="18"/>
      <c r="K42" s="18"/>
      <c r="L42" s="18"/>
    </row>
    <row r="43" spans="1:12" ht="38">
      <c r="A43" s="102">
        <f>IF($A$3="INSERER LE NUMERO DE LA SEMAINE","",IF(A35+1&gt;53,"",IF(A35="","",A35+1)))</f>
        <v>6</v>
      </c>
      <c r="B43" s="103"/>
      <c r="C43" s="103"/>
      <c r="D43" s="103"/>
      <c r="E43" s="103"/>
      <c r="F43" s="103"/>
      <c r="G43" s="103"/>
      <c r="I43" s="18"/>
      <c r="J43" s="18"/>
      <c r="K43" s="18"/>
      <c r="L43" s="18"/>
    </row>
    <row r="44" spans="1:12" ht="16">
      <c r="A44" s="20" t="str">
        <f t="shared" ref="A44:G44" si="10">IF(A45="","",UPPER(TEXT(A45,"dddd")))</f>
        <v>DIMANCHE</v>
      </c>
      <c r="B44" s="21" t="str">
        <f t="shared" si="10"/>
        <v>LUNDI</v>
      </c>
      <c r="C44" s="21" t="str">
        <f t="shared" si="10"/>
        <v>MARDI</v>
      </c>
      <c r="D44" s="21" t="str">
        <f t="shared" si="10"/>
        <v>MERCREDI</v>
      </c>
      <c r="E44" s="21" t="str">
        <f t="shared" si="10"/>
        <v>JEUDI</v>
      </c>
      <c r="F44" s="21" t="str">
        <f t="shared" si="10"/>
        <v>VENDREDI</v>
      </c>
      <c r="G44" s="20" t="str">
        <f t="shared" si="10"/>
        <v>SAMEDI</v>
      </c>
      <c r="I44" s="18"/>
      <c r="J44" s="18"/>
      <c r="K44" s="18"/>
      <c r="L44" s="18"/>
    </row>
    <row r="45" spans="1:12" ht="16">
      <c r="A45" s="24">
        <f>IF(OR(G37="",$B$2="",$A43=""),"",G37+1)</f>
        <v>45326</v>
      </c>
      <c r="B45" s="25">
        <f t="shared" ref="B45:G45" si="11">IF(OR(A45="",$B$2="",$A43=""),"",A45+1)</f>
        <v>45327</v>
      </c>
      <c r="C45" s="25">
        <f t="shared" si="11"/>
        <v>45328</v>
      </c>
      <c r="D45" s="25">
        <f t="shared" si="11"/>
        <v>45329</v>
      </c>
      <c r="E45" s="25">
        <f t="shared" si="11"/>
        <v>45330</v>
      </c>
      <c r="F45" s="25">
        <f t="shared" si="11"/>
        <v>45331</v>
      </c>
      <c r="G45" s="24">
        <f t="shared" si="11"/>
        <v>45332</v>
      </c>
      <c r="I45" s="18"/>
      <c r="J45" s="18"/>
      <c r="K45" s="18"/>
      <c r="L45" s="18"/>
    </row>
    <row r="46" spans="1:12" ht="16">
      <c r="A46" s="55"/>
      <c r="B46" s="50" t="s">
        <v>58</v>
      </c>
      <c r="C46" s="30"/>
      <c r="D46" s="30"/>
      <c r="E46" s="30"/>
      <c r="F46" s="30"/>
      <c r="G46" s="58"/>
      <c r="I46" s="18"/>
      <c r="J46" s="18"/>
      <c r="K46" s="18"/>
      <c r="L46" s="18"/>
    </row>
    <row r="47" spans="1:12" ht="16">
      <c r="A47" s="55"/>
      <c r="B47" s="30"/>
      <c r="C47" s="30"/>
      <c r="D47" s="30"/>
      <c r="E47" s="30"/>
      <c r="F47" s="30"/>
      <c r="G47" s="58"/>
      <c r="I47" s="18"/>
      <c r="J47" s="18"/>
      <c r="K47" s="18"/>
      <c r="L47" s="18"/>
    </row>
    <row r="48" spans="1:12" ht="16">
      <c r="A48" s="55"/>
      <c r="B48" s="30"/>
      <c r="C48" s="30"/>
      <c r="D48" s="30"/>
      <c r="E48" s="30"/>
      <c r="F48" s="30"/>
      <c r="G48" s="58"/>
      <c r="I48" s="18"/>
      <c r="J48" s="18"/>
      <c r="K48" s="18"/>
      <c r="L48" s="18"/>
    </row>
    <row r="49" spans="1:12" ht="16">
      <c r="A49" s="55"/>
      <c r="B49" s="30"/>
      <c r="C49" s="30"/>
      <c r="D49" s="30"/>
      <c r="E49" s="30"/>
      <c r="F49" s="30"/>
      <c r="G49" s="58"/>
      <c r="I49" s="18"/>
      <c r="J49" s="18"/>
      <c r="K49" s="18"/>
      <c r="L49" s="18"/>
    </row>
    <row r="50" spans="1:12" ht="16">
      <c r="A50" s="60"/>
      <c r="B50" s="53"/>
      <c r="C50" s="53"/>
      <c r="D50" s="53"/>
      <c r="E50" s="53"/>
      <c r="F50" s="53"/>
      <c r="G50" s="61"/>
      <c r="I50" s="18"/>
      <c r="J50" s="18"/>
      <c r="K50" s="18"/>
      <c r="L50" s="18"/>
    </row>
    <row r="51" spans="1:12" ht="38">
      <c r="A51" s="102">
        <f>IF($A$3="INSERER LE NUMERO DE LA SEMAINE","",IF(A43+1&gt;53,"",IF(A43="","",A43+1)))</f>
        <v>7</v>
      </c>
      <c r="B51" s="103"/>
      <c r="C51" s="103"/>
      <c r="D51" s="103"/>
      <c r="E51" s="103"/>
      <c r="F51" s="103"/>
      <c r="G51" s="103"/>
      <c r="I51" s="18"/>
      <c r="J51" s="18"/>
      <c r="K51" s="18"/>
      <c r="L51" s="18"/>
    </row>
    <row r="52" spans="1:12" ht="16">
      <c r="A52" s="20" t="str">
        <f t="shared" ref="A52:G52" si="12">IF(A53="","",UPPER(TEXT(A53,"dddd")))</f>
        <v>DIMANCHE</v>
      </c>
      <c r="B52" s="21" t="str">
        <f t="shared" si="12"/>
        <v>LUNDI</v>
      </c>
      <c r="C52" s="21" t="str">
        <f t="shared" si="12"/>
        <v>MARDI</v>
      </c>
      <c r="D52" s="21" t="str">
        <f t="shared" si="12"/>
        <v>MERCREDI</v>
      </c>
      <c r="E52" s="21" t="str">
        <f t="shared" si="12"/>
        <v>JEUDI</v>
      </c>
      <c r="F52" s="21" t="str">
        <f t="shared" si="12"/>
        <v>VENDREDI</v>
      </c>
      <c r="G52" s="20" t="str">
        <f t="shared" si="12"/>
        <v>SAMEDI</v>
      </c>
      <c r="I52" s="18"/>
      <c r="J52" s="18"/>
      <c r="K52" s="18"/>
      <c r="L52" s="18"/>
    </row>
    <row r="53" spans="1:12" ht="16">
      <c r="A53" s="24">
        <f>IF(OR(G45="",$B$2="",$A51=""),"",G45+1)</f>
        <v>45333</v>
      </c>
      <c r="B53" s="25">
        <f t="shared" ref="B53:G53" si="13">IF(OR(A53="",$B$2="",$A51=""),"",A53+1)</f>
        <v>45334</v>
      </c>
      <c r="C53" s="25">
        <f t="shared" si="13"/>
        <v>45335</v>
      </c>
      <c r="D53" s="25">
        <f t="shared" si="13"/>
        <v>45336</v>
      </c>
      <c r="E53" s="25">
        <f t="shared" si="13"/>
        <v>45337</v>
      </c>
      <c r="F53" s="25">
        <f t="shared" si="13"/>
        <v>45338</v>
      </c>
      <c r="G53" s="24">
        <f t="shared" si="13"/>
        <v>45339</v>
      </c>
      <c r="I53" s="18"/>
      <c r="J53" s="18"/>
      <c r="K53" s="18"/>
      <c r="L53" s="18"/>
    </row>
    <row r="54" spans="1:12" ht="16">
      <c r="A54" s="55"/>
      <c r="B54" s="50" t="s">
        <v>58</v>
      </c>
      <c r="C54" s="30"/>
      <c r="D54" s="30"/>
      <c r="E54" s="30"/>
      <c r="F54" s="30"/>
      <c r="G54" s="58"/>
      <c r="I54" s="18"/>
      <c r="J54" s="18"/>
      <c r="K54" s="18"/>
      <c r="L54" s="18"/>
    </row>
    <row r="55" spans="1:12" ht="16">
      <c r="A55" s="55"/>
      <c r="B55" s="30"/>
      <c r="C55" s="30"/>
      <c r="D55" s="30"/>
      <c r="E55" s="30"/>
      <c r="F55" s="30"/>
      <c r="G55" s="58"/>
      <c r="I55" s="18"/>
      <c r="J55" s="18"/>
      <c r="K55" s="18"/>
      <c r="L55" s="18"/>
    </row>
    <row r="56" spans="1:12" ht="16">
      <c r="A56" s="55"/>
      <c r="B56" s="30"/>
      <c r="C56" s="30"/>
      <c r="D56" s="30"/>
      <c r="E56" s="30"/>
      <c r="F56" s="30"/>
      <c r="G56" s="58"/>
      <c r="I56" s="18"/>
      <c r="J56" s="18"/>
      <c r="K56" s="18"/>
      <c r="L56" s="18"/>
    </row>
    <row r="57" spans="1:12" ht="16">
      <c r="A57" s="55"/>
      <c r="B57" s="30"/>
      <c r="C57" s="30"/>
      <c r="D57" s="30"/>
      <c r="E57" s="30"/>
      <c r="F57" s="30"/>
      <c r="G57" s="58"/>
      <c r="I57" s="18"/>
      <c r="J57" s="18"/>
      <c r="K57" s="18"/>
      <c r="L57" s="18"/>
    </row>
    <row r="58" spans="1:12" ht="16">
      <c r="A58" s="60"/>
      <c r="B58" s="53"/>
      <c r="C58" s="53"/>
      <c r="D58" s="53"/>
      <c r="E58" s="53"/>
      <c r="F58" s="53"/>
      <c r="G58" s="61"/>
      <c r="I58" s="18"/>
      <c r="J58" s="18"/>
      <c r="K58" s="18"/>
      <c r="L58" s="18"/>
    </row>
    <row r="59" spans="1:12" ht="38">
      <c r="A59" s="102">
        <f>IF($A$3="INSERER LE NUMERO DE LA SEMAINE","",IF(A51+1&gt;53,"",IF(A51="","",A51+1)))</f>
        <v>8</v>
      </c>
      <c r="B59" s="103"/>
      <c r="C59" s="103"/>
      <c r="D59" s="103"/>
      <c r="E59" s="103"/>
      <c r="F59" s="103"/>
      <c r="G59" s="103"/>
      <c r="I59" s="18"/>
      <c r="J59" s="18"/>
      <c r="K59" s="18"/>
      <c r="L59" s="18"/>
    </row>
    <row r="60" spans="1:12" ht="16">
      <c r="A60" s="20" t="str">
        <f t="shared" ref="A60:G60" si="14">IF(A61="","",UPPER(TEXT(A61,"dddd")))</f>
        <v>DIMANCHE</v>
      </c>
      <c r="B60" s="21" t="str">
        <f t="shared" si="14"/>
        <v>LUNDI</v>
      </c>
      <c r="C60" s="21" t="str">
        <f t="shared" si="14"/>
        <v>MARDI</v>
      </c>
      <c r="D60" s="21" t="str">
        <f t="shared" si="14"/>
        <v>MERCREDI</v>
      </c>
      <c r="E60" s="21" t="str">
        <f t="shared" si="14"/>
        <v>JEUDI</v>
      </c>
      <c r="F60" s="21" t="str">
        <f t="shared" si="14"/>
        <v>VENDREDI</v>
      </c>
      <c r="G60" s="20" t="str">
        <f t="shared" si="14"/>
        <v>SAMEDI</v>
      </c>
      <c r="I60" s="18"/>
      <c r="J60" s="18"/>
      <c r="K60" s="18"/>
      <c r="L60" s="18"/>
    </row>
    <row r="61" spans="1:12" ht="16">
      <c r="A61" s="24">
        <f>IF(OR(G53="",$B$2="",$A59=""),"",G53+1)</f>
        <v>45340</v>
      </c>
      <c r="B61" s="25">
        <f t="shared" ref="B61:G61" si="15">IF(OR(A61="",$B$2="",$A59=""),"",A61+1)</f>
        <v>45341</v>
      </c>
      <c r="C61" s="25">
        <f t="shared" si="15"/>
        <v>45342</v>
      </c>
      <c r="D61" s="25">
        <f t="shared" si="15"/>
        <v>45343</v>
      </c>
      <c r="E61" s="25">
        <f t="shared" si="15"/>
        <v>45344</v>
      </c>
      <c r="F61" s="25">
        <f t="shared" si="15"/>
        <v>45345</v>
      </c>
      <c r="G61" s="24">
        <f t="shared" si="15"/>
        <v>45346</v>
      </c>
      <c r="I61" s="18"/>
      <c r="J61" s="18"/>
      <c r="K61" s="18"/>
      <c r="L61" s="18"/>
    </row>
    <row r="62" spans="1:12" ht="16">
      <c r="A62" s="55"/>
      <c r="B62" s="50" t="s">
        <v>58</v>
      </c>
      <c r="C62" s="30"/>
      <c r="D62" s="30"/>
      <c r="E62" s="30"/>
      <c r="F62" s="30"/>
      <c r="G62" s="58"/>
      <c r="I62" s="18"/>
      <c r="J62" s="18"/>
      <c r="K62" s="18"/>
      <c r="L62" s="18"/>
    </row>
    <row r="63" spans="1:12" ht="16">
      <c r="A63" s="55"/>
      <c r="B63" s="30"/>
      <c r="C63" s="30"/>
      <c r="D63" s="30"/>
      <c r="E63" s="30"/>
      <c r="F63" s="30"/>
      <c r="G63" s="58"/>
      <c r="I63" s="18"/>
      <c r="J63" s="18"/>
      <c r="K63" s="18"/>
      <c r="L63" s="18"/>
    </row>
    <row r="64" spans="1:12" ht="16">
      <c r="A64" s="55"/>
      <c r="B64" s="30"/>
      <c r="C64" s="30"/>
      <c r="D64" s="30"/>
      <c r="E64" s="30"/>
      <c r="F64" s="30"/>
      <c r="G64" s="58"/>
      <c r="I64" s="18"/>
      <c r="J64" s="18"/>
      <c r="K64" s="18"/>
      <c r="L64" s="18"/>
    </row>
    <row r="65" spans="1:12" ht="16">
      <c r="A65" s="55"/>
      <c r="B65" s="30"/>
      <c r="C65" s="30"/>
      <c r="D65" s="30"/>
      <c r="E65" s="30"/>
      <c r="F65" s="30"/>
      <c r="G65" s="58"/>
      <c r="I65" s="18"/>
      <c r="J65" s="18"/>
      <c r="K65" s="18"/>
      <c r="L65" s="18"/>
    </row>
    <row r="66" spans="1:12" ht="16">
      <c r="A66" s="60"/>
      <c r="B66" s="53"/>
      <c r="C66" s="53"/>
      <c r="D66" s="53"/>
      <c r="E66" s="53"/>
      <c r="F66" s="53"/>
      <c r="G66" s="61"/>
      <c r="I66" s="18"/>
      <c r="J66" s="18"/>
      <c r="K66" s="18"/>
      <c r="L66" s="18"/>
    </row>
    <row r="67" spans="1:12" ht="38">
      <c r="A67" s="102">
        <f>IF($A$3="INSERER LE NUMERO DE LA SEMAINE","",IF(A59+1&gt;53,"",IF(A59="","",A59+1)))</f>
        <v>9</v>
      </c>
      <c r="B67" s="103"/>
      <c r="C67" s="103"/>
      <c r="D67" s="103"/>
      <c r="E67" s="103"/>
      <c r="F67" s="103"/>
      <c r="G67" s="103"/>
      <c r="I67" s="18"/>
      <c r="J67" s="18"/>
      <c r="K67" s="18"/>
      <c r="L67" s="18"/>
    </row>
    <row r="68" spans="1:12" ht="16">
      <c r="A68" s="20" t="str">
        <f t="shared" ref="A68:G68" si="16">IF(A69="","",UPPER(TEXT(A69,"dddd")))</f>
        <v>DIMANCHE</v>
      </c>
      <c r="B68" s="21" t="str">
        <f t="shared" si="16"/>
        <v>LUNDI</v>
      </c>
      <c r="C68" s="21" t="str">
        <f t="shared" si="16"/>
        <v>MARDI</v>
      </c>
      <c r="D68" s="21" t="str">
        <f t="shared" si="16"/>
        <v>MERCREDI</v>
      </c>
      <c r="E68" s="21" t="str">
        <f t="shared" si="16"/>
        <v>JEUDI</v>
      </c>
      <c r="F68" s="21" t="str">
        <f t="shared" si="16"/>
        <v>VENDREDI</v>
      </c>
      <c r="G68" s="20" t="str">
        <f t="shared" si="16"/>
        <v>SAMEDI</v>
      </c>
      <c r="I68" s="18"/>
      <c r="J68" s="18"/>
      <c r="K68" s="18"/>
      <c r="L68" s="18"/>
    </row>
    <row r="69" spans="1:12" ht="16">
      <c r="A69" s="24">
        <f>IF(OR(G61="",$B$2="",$A67=""),"",G61+1)</f>
        <v>45347</v>
      </c>
      <c r="B69" s="25">
        <f t="shared" ref="B69:G69" si="17">IF(OR(A69="",$B$2="",$A67=""),"",A69+1)</f>
        <v>45348</v>
      </c>
      <c r="C69" s="25">
        <f t="shared" si="17"/>
        <v>45349</v>
      </c>
      <c r="D69" s="25">
        <f t="shared" si="17"/>
        <v>45350</v>
      </c>
      <c r="E69" s="25">
        <f t="shared" si="17"/>
        <v>45351</v>
      </c>
      <c r="F69" s="25">
        <f t="shared" si="17"/>
        <v>45352</v>
      </c>
      <c r="G69" s="24">
        <f t="shared" si="17"/>
        <v>45353</v>
      </c>
      <c r="I69" s="18"/>
      <c r="J69" s="18"/>
      <c r="K69" s="18"/>
      <c r="L69" s="18"/>
    </row>
    <row r="70" spans="1:12" ht="16">
      <c r="A70" s="55"/>
      <c r="B70" s="50" t="s">
        <v>58</v>
      </c>
      <c r="C70" s="30"/>
      <c r="D70" s="30"/>
      <c r="E70" s="30"/>
      <c r="F70" s="30"/>
      <c r="G70" s="58"/>
      <c r="I70" s="18"/>
      <c r="J70" s="18"/>
      <c r="K70" s="18"/>
      <c r="L70" s="18"/>
    </row>
    <row r="71" spans="1:12" ht="16">
      <c r="A71" s="55"/>
      <c r="B71" s="30"/>
      <c r="C71" s="30"/>
      <c r="D71" s="30"/>
      <c r="E71" s="30"/>
      <c r="F71" s="30"/>
      <c r="G71" s="58"/>
      <c r="I71" s="18"/>
      <c r="J71" s="18"/>
      <c r="K71" s="18"/>
      <c r="L71" s="18"/>
    </row>
    <row r="72" spans="1:12" ht="16">
      <c r="A72" s="55"/>
      <c r="B72" s="30"/>
      <c r="C72" s="30"/>
      <c r="D72" s="30"/>
      <c r="E72" s="30"/>
      <c r="F72" s="30"/>
      <c r="G72" s="58"/>
      <c r="I72" s="18"/>
      <c r="J72" s="18"/>
      <c r="K72" s="18"/>
      <c r="L72" s="18"/>
    </row>
    <row r="73" spans="1:12" ht="16">
      <c r="A73" s="55"/>
      <c r="B73" s="30"/>
      <c r="C73" s="30"/>
      <c r="D73" s="30"/>
      <c r="E73" s="30"/>
      <c r="F73" s="30"/>
      <c r="G73" s="58"/>
      <c r="I73" s="18"/>
      <c r="J73" s="18"/>
      <c r="K73" s="18"/>
      <c r="L73" s="18"/>
    </row>
    <row r="74" spans="1:12" ht="16">
      <c r="A74" s="60"/>
      <c r="B74" s="53"/>
      <c r="C74" s="53"/>
      <c r="D74" s="53"/>
      <c r="E74" s="53"/>
      <c r="F74" s="53"/>
      <c r="G74" s="61"/>
      <c r="I74" s="18"/>
      <c r="J74" s="18"/>
      <c r="K74" s="18"/>
      <c r="L74" s="18"/>
    </row>
    <row r="75" spans="1:12" ht="38">
      <c r="A75" s="102">
        <f>IF($A$3="INSERER LE NUMERO DE LA SEMAINE","",IF(A67+1&gt;53,"",IF(A67="","",A67+1)))</f>
        <v>10</v>
      </c>
      <c r="B75" s="103"/>
      <c r="C75" s="103"/>
      <c r="D75" s="103"/>
      <c r="E75" s="103"/>
      <c r="F75" s="103"/>
      <c r="G75" s="103"/>
      <c r="I75" s="18"/>
      <c r="J75" s="18"/>
      <c r="K75" s="18"/>
      <c r="L75" s="18"/>
    </row>
    <row r="76" spans="1:12" ht="16">
      <c r="A76" s="20" t="str">
        <f t="shared" ref="A76:G76" si="18">IF(A77="","",UPPER(TEXT(A77,"dddd")))</f>
        <v>DIMANCHE</v>
      </c>
      <c r="B76" s="21" t="str">
        <f t="shared" si="18"/>
        <v>LUNDI</v>
      </c>
      <c r="C76" s="21" t="str">
        <f t="shared" si="18"/>
        <v>MARDI</v>
      </c>
      <c r="D76" s="21" t="str">
        <f t="shared" si="18"/>
        <v>MERCREDI</v>
      </c>
      <c r="E76" s="21" t="str">
        <f t="shared" si="18"/>
        <v>JEUDI</v>
      </c>
      <c r="F76" s="21" t="str">
        <f t="shared" si="18"/>
        <v>VENDREDI</v>
      </c>
      <c r="G76" s="20" t="str">
        <f t="shared" si="18"/>
        <v>SAMEDI</v>
      </c>
      <c r="I76" s="18"/>
      <c r="J76" s="18"/>
      <c r="K76" s="18"/>
      <c r="L76" s="18"/>
    </row>
    <row r="77" spans="1:12" ht="16">
      <c r="A77" s="24">
        <f>IF(OR(G69="",$B$2="",$A75=""),"",G69+1)</f>
        <v>45354</v>
      </c>
      <c r="B77" s="25">
        <f t="shared" ref="B77:G77" si="19">IF(OR(A77="",$B$2="",$A75=""),"",A77+1)</f>
        <v>45355</v>
      </c>
      <c r="C77" s="25">
        <f t="shared" si="19"/>
        <v>45356</v>
      </c>
      <c r="D77" s="25">
        <f t="shared" si="19"/>
        <v>45357</v>
      </c>
      <c r="E77" s="25">
        <f t="shared" si="19"/>
        <v>45358</v>
      </c>
      <c r="F77" s="25">
        <f t="shared" si="19"/>
        <v>45359</v>
      </c>
      <c r="G77" s="24">
        <f t="shared" si="19"/>
        <v>45360</v>
      </c>
      <c r="I77" s="18"/>
      <c r="J77" s="18"/>
      <c r="K77" s="18"/>
      <c r="L77" s="18"/>
    </row>
    <row r="78" spans="1:12" ht="16">
      <c r="A78" s="55"/>
      <c r="B78" s="50" t="s">
        <v>58</v>
      </c>
      <c r="C78" s="30"/>
      <c r="D78" s="30"/>
      <c r="E78" s="30"/>
      <c r="F78" s="30"/>
      <c r="G78" s="58"/>
      <c r="I78" s="18"/>
      <c r="J78" s="18"/>
      <c r="K78" s="18"/>
      <c r="L78" s="18"/>
    </row>
    <row r="79" spans="1:12" ht="16">
      <c r="A79" s="55"/>
      <c r="B79" s="30"/>
      <c r="C79" s="30"/>
      <c r="D79" s="30"/>
      <c r="E79" s="30"/>
      <c r="F79" s="30"/>
      <c r="G79" s="58"/>
      <c r="I79" s="18"/>
      <c r="J79" s="18"/>
      <c r="K79" s="18"/>
      <c r="L79" s="18"/>
    </row>
    <row r="80" spans="1:12" ht="16">
      <c r="A80" s="55"/>
      <c r="B80" s="30"/>
      <c r="C80" s="30"/>
      <c r="D80" s="30"/>
      <c r="E80" s="30"/>
      <c r="F80" s="30"/>
      <c r="G80" s="58"/>
      <c r="I80" s="18"/>
      <c r="J80" s="18"/>
      <c r="K80" s="18"/>
      <c r="L80" s="18"/>
    </row>
    <row r="81" spans="1:12" ht="16">
      <c r="A81" s="55"/>
      <c r="B81" s="30"/>
      <c r="C81" s="30"/>
      <c r="D81" s="30"/>
      <c r="E81" s="30"/>
      <c r="F81" s="30"/>
      <c r="G81" s="58"/>
      <c r="I81" s="18"/>
      <c r="J81" s="18"/>
      <c r="K81" s="18"/>
      <c r="L81" s="18"/>
    </row>
    <row r="82" spans="1:12" ht="16">
      <c r="A82" s="60"/>
      <c r="B82" s="53"/>
      <c r="C82" s="53"/>
      <c r="D82" s="53"/>
      <c r="E82" s="53"/>
      <c r="F82" s="53"/>
      <c r="G82" s="61"/>
      <c r="I82" s="18"/>
      <c r="J82" s="18"/>
      <c r="K82" s="18"/>
      <c r="L82" s="18"/>
    </row>
    <row r="83" spans="1:12" ht="38">
      <c r="A83" s="102">
        <f>IF($A$3="INSERER LE NUMERO DE LA SEMAINE","",IF(A75+1&gt;53,"",IF(A75="","",A75+1)))</f>
        <v>11</v>
      </c>
      <c r="B83" s="103"/>
      <c r="C83" s="103"/>
      <c r="D83" s="103"/>
      <c r="E83" s="103"/>
      <c r="F83" s="103"/>
      <c r="G83" s="103"/>
      <c r="I83" s="18"/>
      <c r="J83" s="18"/>
      <c r="K83" s="18"/>
      <c r="L83" s="18"/>
    </row>
    <row r="84" spans="1:12" ht="16">
      <c r="A84" s="20" t="str">
        <f t="shared" ref="A84:G84" si="20">IF(A85="","",UPPER(TEXT(A85,"dddd")))</f>
        <v>DIMANCHE</v>
      </c>
      <c r="B84" s="21" t="str">
        <f t="shared" si="20"/>
        <v>LUNDI</v>
      </c>
      <c r="C84" s="21" t="str">
        <f t="shared" si="20"/>
        <v>MARDI</v>
      </c>
      <c r="D84" s="21" t="str">
        <f t="shared" si="20"/>
        <v>MERCREDI</v>
      </c>
      <c r="E84" s="21" t="str">
        <f t="shared" si="20"/>
        <v>JEUDI</v>
      </c>
      <c r="F84" s="21" t="str">
        <f t="shared" si="20"/>
        <v>VENDREDI</v>
      </c>
      <c r="G84" s="20" t="str">
        <f t="shared" si="20"/>
        <v>SAMEDI</v>
      </c>
      <c r="I84" s="18"/>
      <c r="J84" s="18"/>
      <c r="K84" s="18"/>
      <c r="L84" s="18"/>
    </row>
    <row r="85" spans="1:12" ht="16">
      <c r="A85" s="24">
        <f>IF(OR(G77="",$B$2="",$A83=""),"",G77+1)</f>
        <v>45361</v>
      </c>
      <c r="B85" s="25">
        <f t="shared" ref="B85:G85" si="21">IF(OR(A85="",$B$2="",$A83=""),"",A85+1)</f>
        <v>45362</v>
      </c>
      <c r="C85" s="25">
        <f t="shared" si="21"/>
        <v>45363</v>
      </c>
      <c r="D85" s="25">
        <f t="shared" si="21"/>
        <v>45364</v>
      </c>
      <c r="E85" s="25">
        <f t="shared" si="21"/>
        <v>45365</v>
      </c>
      <c r="F85" s="25">
        <f t="shared" si="21"/>
        <v>45366</v>
      </c>
      <c r="G85" s="24">
        <f t="shared" si="21"/>
        <v>45367</v>
      </c>
      <c r="I85" s="18"/>
      <c r="J85" s="18"/>
      <c r="K85" s="18"/>
      <c r="L85" s="18"/>
    </row>
    <row r="86" spans="1:12" ht="16">
      <c r="A86" s="55"/>
      <c r="B86" s="63" t="s">
        <v>72</v>
      </c>
      <c r="C86" s="30"/>
      <c r="D86" s="64" t="s">
        <v>73</v>
      </c>
      <c r="E86" s="30"/>
      <c r="F86" s="30"/>
      <c r="G86" s="58"/>
      <c r="I86" s="18"/>
      <c r="J86" s="18"/>
      <c r="K86" s="18"/>
      <c r="L86" s="18"/>
    </row>
    <row r="87" spans="1:12" ht="16">
      <c r="A87" s="55"/>
      <c r="B87" s="30"/>
      <c r="C87" s="30"/>
      <c r="D87" s="65" t="s">
        <v>74</v>
      </c>
      <c r="E87" s="30"/>
      <c r="F87" s="30"/>
      <c r="G87" s="58"/>
      <c r="I87" s="18"/>
      <c r="J87" s="18"/>
      <c r="K87" s="18"/>
      <c r="L87" s="18"/>
    </row>
    <row r="88" spans="1:12" ht="16">
      <c r="A88" s="55"/>
      <c r="B88" s="30"/>
      <c r="C88" s="30"/>
      <c r="D88" s="30"/>
      <c r="E88" s="30"/>
      <c r="F88" s="30"/>
      <c r="G88" s="58"/>
      <c r="I88" s="18"/>
      <c r="J88" s="18"/>
      <c r="K88" s="18"/>
      <c r="L88" s="18"/>
    </row>
    <row r="89" spans="1:12" ht="16">
      <c r="A89" s="55"/>
      <c r="B89" s="30"/>
      <c r="C89" s="30"/>
      <c r="D89" s="30"/>
      <c r="E89" s="30"/>
      <c r="F89" s="30"/>
      <c r="G89" s="58"/>
      <c r="I89" s="18"/>
      <c r="J89" s="18"/>
      <c r="K89" s="18"/>
      <c r="L89" s="18"/>
    </row>
    <row r="90" spans="1:12" ht="16">
      <c r="A90" s="60" t="s">
        <v>54</v>
      </c>
      <c r="B90" s="43" t="s">
        <v>54</v>
      </c>
      <c r="C90" s="43" t="s">
        <v>54</v>
      </c>
      <c r="D90" s="43" t="s">
        <v>54</v>
      </c>
      <c r="E90" s="43" t="s">
        <v>54</v>
      </c>
      <c r="F90" s="53"/>
      <c r="G90" s="66"/>
      <c r="I90" s="18"/>
      <c r="J90" s="18"/>
      <c r="K90" s="18"/>
      <c r="L90" s="18"/>
    </row>
    <row r="91" spans="1:12" ht="38">
      <c r="A91" s="102">
        <f>IF($A$3="INSERER LE NUMERO DE LA SEMAINE","",IF(A83+1&gt;53,"",IF(A83="","",A83+1)))</f>
        <v>12</v>
      </c>
      <c r="B91" s="103"/>
      <c r="C91" s="103"/>
      <c r="D91" s="103"/>
      <c r="E91" s="103"/>
      <c r="F91" s="103"/>
      <c r="G91" s="103"/>
      <c r="I91" s="18"/>
      <c r="J91" s="18"/>
      <c r="K91" s="18"/>
      <c r="L91" s="18"/>
    </row>
    <row r="92" spans="1:12" ht="16">
      <c r="A92" s="20" t="str">
        <f t="shared" ref="A92:G92" si="22">IF(A93="","",UPPER(TEXT(A93,"dddd")))</f>
        <v>DIMANCHE</v>
      </c>
      <c r="B92" s="21" t="str">
        <f t="shared" si="22"/>
        <v>LUNDI</v>
      </c>
      <c r="C92" s="21" t="str">
        <f t="shared" si="22"/>
        <v>MARDI</v>
      </c>
      <c r="D92" s="21" t="str">
        <f t="shared" si="22"/>
        <v>MERCREDI</v>
      </c>
      <c r="E92" s="21" t="str">
        <f t="shared" si="22"/>
        <v>JEUDI</v>
      </c>
      <c r="F92" s="21" t="str">
        <f t="shared" si="22"/>
        <v>VENDREDI</v>
      </c>
      <c r="G92" s="20" t="str">
        <f t="shared" si="22"/>
        <v>SAMEDI</v>
      </c>
      <c r="I92" s="18"/>
      <c r="J92" s="18"/>
      <c r="K92" s="18"/>
      <c r="L92" s="18"/>
    </row>
    <row r="93" spans="1:12" ht="16">
      <c r="A93" s="24">
        <f>IF(OR(G85="",$B$2="",$A91=""),"",G85+1)</f>
        <v>45368</v>
      </c>
      <c r="B93" s="25">
        <f t="shared" ref="B93:G93" si="23">IF(OR(A93="",$B$2="",$A91=""),"",A93+1)</f>
        <v>45369</v>
      </c>
      <c r="C93" s="25">
        <f t="shared" si="23"/>
        <v>45370</v>
      </c>
      <c r="D93" s="25">
        <f t="shared" si="23"/>
        <v>45371</v>
      </c>
      <c r="E93" s="25">
        <f t="shared" si="23"/>
        <v>45372</v>
      </c>
      <c r="F93" s="25">
        <f t="shared" si="23"/>
        <v>45373</v>
      </c>
      <c r="G93" s="24">
        <f t="shared" si="23"/>
        <v>45374</v>
      </c>
      <c r="I93" s="18"/>
      <c r="J93" s="18"/>
      <c r="K93" s="18"/>
      <c r="L93" s="18"/>
    </row>
    <row r="94" spans="1:12" ht="16">
      <c r="A94" s="55"/>
      <c r="B94" s="67" t="s">
        <v>75</v>
      </c>
      <c r="C94" s="30"/>
      <c r="D94" s="30"/>
      <c r="E94" s="30"/>
      <c r="F94" s="30"/>
      <c r="G94" s="58"/>
      <c r="I94" s="18"/>
      <c r="J94" s="18"/>
      <c r="K94" s="18"/>
      <c r="L94" s="18"/>
    </row>
    <row r="95" spans="1:12" ht="16">
      <c r="A95" s="55"/>
      <c r="B95" s="65" t="s">
        <v>76</v>
      </c>
      <c r="C95" s="30"/>
      <c r="D95" s="30"/>
      <c r="E95" s="30"/>
      <c r="F95" s="30"/>
      <c r="G95" s="58"/>
      <c r="I95" s="18"/>
      <c r="J95" s="18"/>
      <c r="K95" s="18"/>
      <c r="L95" s="18"/>
    </row>
    <row r="96" spans="1:12" ht="16">
      <c r="A96" s="55"/>
      <c r="B96" s="30"/>
      <c r="C96" s="30"/>
      <c r="D96" s="30"/>
      <c r="E96" s="30"/>
      <c r="F96" s="30"/>
      <c r="G96" s="58"/>
      <c r="I96" s="18"/>
      <c r="J96" s="18"/>
      <c r="K96" s="18"/>
      <c r="L96" s="18"/>
    </row>
    <row r="97" spans="1:12" ht="16">
      <c r="A97" s="55"/>
      <c r="B97" s="30"/>
      <c r="C97" s="30"/>
      <c r="D97" s="30"/>
      <c r="E97" s="30"/>
      <c r="F97" s="30"/>
      <c r="G97" s="58"/>
      <c r="I97" s="18"/>
      <c r="J97" s="18"/>
      <c r="K97" s="18"/>
      <c r="L97" s="18"/>
    </row>
    <row r="98" spans="1:12" ht="16">
      <c r="A98" s="60" t="s">
        <v>54</v>
      </c>
      <c r="B98" s="43" t="s">
        <v>54</v>
      </c>
      <c r="C98" s="43" t="s">
        <v>54</v>
      </c>
      <c r="D98" s="43" t="s">
        <v>54</v>
      </c>
      <c r="E98" s="43" t="s">
        <v>54</v>
      </c>
      <c r="F98" s="53"/>
      <c r="G98" s="61"/>
      <c r="I98" s="18"/>
      <c r="J98" s="18"/>
      <c r="K98" s="18"/>
      <c r="L98" s="18"/>
    </row>
    <row r="99" spans="1:12" ht="38">
      <c r="A99" s="102">
        <f>IF($A$3="INSERER LE NUMERO DE LA SEMAINE","",IF(A91+1&gt;53,"",IF(A91="","",A91+1)))</f>
        <v>13</v>
      </c>
      <c r="B99" s="103"/>
      <c r="C99" s="103"/>
      <c r="D99" s="103"/>
      <c r="E99" s="103"/>
      <c r="F99" s="103"/>
      <c r="G99" s="103"/>
      <c r="I99" s="18"/>
      <c r="J99" s="18"/>
      <c r="K99" s="18"/>
      <c r="L99" s="18"/>
    </row>
    <row r="100" spans="1:12" ht="16">
      <c r="A100" s="20" t="str">
        <f t="shared" ref="A100:G100" si="24">IF(A101="","",UPPER(TEXT(A101,"dddd")))</f>
        <v>DIMANCHE</v>
      </c>
      <c r="B100" s="21" t="str">
        <f t="shared" si="24"/>
        <v>LUNDI</v>
      </c>
      <c r="C100" s="21" t="str">
        <f t="shared" si="24"/>
        <v>MARDI</v>
      </c>
      <c r="D100" s="21" t="str">
        <f t="shared" si="24"/>
        <v>MERCREDI</v>
      </c>
      <c r="E100" s="21" t="str">
        <f t="shared" si="24"/>
        <v>JEUDI</v>
      </c>
      <c r="F100" s="21" t="str">
        <f t="shared" si="24"/>
        <v>VENDREDI</v>
      </c>
      <c r="G100" s="20" t="str">
        <f t="shared" si="24"/>
        <v>SAMEDI</v>
      </c>
      <c r="I100" s="18"/>
      <c r="J100" s="18"/>
      <c r="K100" s="18"/>
      <c r="L100" s="18"/>
    </row>
    <row r="101" spans="1:12" ht="16">
      <c r="A101" s="24">
        <f>IF(OR(G93="",$B$2="",$A99=""),"",G93+1)</f>
        <v>45375</v>
      </c>
      <c r="B101" s="25">
        <f t="shared" ref="B101:G101" si="25">IF(OR(A101="",$B$2="",$A99=""),"",A101+1)</f>
        <v>45376</v>
      </c>
      <c r="C101" s="25">
        <f t="shared" si="25"/>
        <v>45377</v>
      </c>
      <c r="D101" s="25">
        <f t="shared" si="25"/>
        <v>45378</v>
      </c>
      <c r="E101" s="25">
        <f t="shared" si="25"/>
        <v>45379</v>
      </c>
      <c r="F101" s="25">
        <f t="shared" si="25"/>
        <v>45380</v>
      </c>
      <c r="G101" s="24">
        <f t="shared" si="25"/>
        <v>45381</v>
      </c>
      <c r="I101" s="18"/>
      <c r="J101" s="18"/>
      <c r="K101" s="18"/>
      <c r="L101" s="18"/>
    </row>
    <row r="102" spans="1:12" ht="16">
      <c r="A102" s="55"/>
      <c r="B102" s="38"/>
      <c r="C102" s="56"/>
      <c r="D102" s="57" t="s">
        <v>48</v>
      </c>
      <c r="E102" s="30"/>
      <c r="F102" s="30"/>
      <c r="G102" s="58"/>
      <c r="I102" s="18"/>
      <c r="J102" s="18"/>
      <c r="K102" s="18"/>
      <c r="L102" s="18"/>
    </row>
    <row r="103" spans="1:12" ht="16">
      <c r="A103" s="55"/>
      <c r="B103" s="38"/>
      <c r="C103" s="56"/>
      <c r="D103" s="35"/>
      <c r="E103" s="30"/>
      <c r="F103" s="30"/>
      <c r="G103" s="58"/>
      <c r="I103" s="18"/>
      <c r="J103" s="18"/>
      <c r="K103" s="18"/>
      <c r="L103" s="18"/>
    </row>
    <row r="104" spans="1:12" ht="16">
      <c r="A104" s="55"/>
      <c r="B104" s="38"/>
      <c r="C104" s="56"/>
      <c r="D104" s="35"/>
      <c r="E104" s="30"/>
      <c r="F104" s="30"/>
      <c r="G104" s="58"/>
      <c r="I104" s="18"/>
      <c r="J104" s="18"/>
      <c r="K104" s="18"/>
      <c r="L104" s="18"/>
    </row>
    <row r="105" spans="1:12" ht="16">
      <c r="A105" s="55"/>
      <c r="B105" s="38"/>
      <c r="C105" s="56"/>
      <c r="D105" s="35"/>
      <c r="E105" s="30"/>
      <c r="F105" s="30"/>
      <c r="G105" s="58"/>
      <c r="I105" s="18"/>
      <c r="J105" s="18"/>
      <c r="K105" s="18"/>
      <c r="L105" s="18"/>
    </row>
    <row r="106" spans="1:12" ht="16">
      <c r="A106" s="60" t="s">
        <v>54</v>
      </c>
      <c r="B106" s="43" t="s">
        <v>54</v>
      </c>
      <c r="C106" s="43" t="s">
        <v>54</v>
      </c>
      <c r="D106" s="43" t="s">
        <v>54</v>
      </c>
      <c r="E106" s="53"/>
      <c r="F106" s="53"/>
      <c r="G106" s="61"/>
      <c r="I106" s="18"/>
      <c r="J106" s="18"/>
      <c r="K106" s="18"/>
      <c r="L106" s="18"/>
    </row>
    <row r="107" spans="1:12" ht="38">
      <c r="A107" s="102">
        <f>IF($A$3="INSERER LE NUMERO DE LA SEMAINE","",IF(A99+1&gt;53,"",IF(A99="","",A99+1)))</f>
        <v>14</v>
      </c>
      <c r="B107" s="103"/>
      <c r="C107" s="103"/>
      <c r="D107" s="103"/>
      <c r="E107" s="103"/>
      <c r="F107" s="103"/>
      <c r="G107" s="103"/>
      <c r="I107" s="18"/>
      <c r="J107" s="18"/>
      <c r="K107" s="18"/>
      <c r="L107" s="18"/>
    </row>
    <row r="108" spans="1:12" ht="16">
      <c r="A108" s="20" t="str">
        <f t="shared" ref="A108:G108" si="26">IF(A109="","",UPPER(TEXT(A109,"dddd")))</f>
        <v>DIMANCHE</v>
      </c>
      <c r="B108" s="21" t="str">
        <f t="shared" si="26"/>
        <v>LUNDI</v>
      </c>
      <c r="C108" s="21" t="str">
        <f t="shared" si="26"/>
        <v>MARDI</v>
      </c>
      <c r="D108" s="21" t="str">
        <f t="shared" si="26"/>
        <v>MERCREDI</v>
      </c>
      <c r="E108" s="21" t="str">
        <f t="shared" si="26"/>
        <v>JEUDI</v>
      </c>
      <c r="F108" s="21" t="str">
        <f t="shared" si="26"/>
        <v>VENDREDI</v>
      </c>
      <c r="G108" s="20" t="str">
        <f t="shared" si="26"/>
        <v>SAMEDI</v>
      </c>
      <c r="I108" s="18"/>
      <c r="J108" s="18"/>
      <c r="K108" s="18"/>
      <c r="L108" s="18"/>
    </row>
    <row r="109" spans="1:12" ht="16">
      <c r="A109" s="24">
        <f>IF(OR(G101="",$B$2="",$A107=""),"",G101+1)</f>
        <v>45382</v>
      </c>
      <c r="B109" s="25">
        <f t="shared" ref="B109:G109" si="27">IF(OR(A109="",$B$2="",$A107=""),"",A109+1)</f>
        <v>45383</v>
      </c>
      <c r="C109" s="25">
        <f t="shared" si="27"/>
        <v>45384</v>
      </c>
      <c r="D109" s="25">
        <f t="shared" si="27"/>
        <v>45385</v>
      </c>
      <c r="E109" s="25">
        <f t="shared" si="27"/>
        <v>45386</v>
      </c>
      <c r="F109" s="25">
        <f t="shared" si="27"/>
        <v>45387</v>
      </c>
      <c r="G109" s="24">
        <f t="shared" si="27"/>
        <v>45388</v>
      </c>
      <c r="I109" s="18"/>
      <c r="J109" s="18"/>
      <c r="K109" s="18"/>
      <c r="L109" s="18"/>
    </row>
    <row r="110" spans="1:12" ht="16">
      <c r="A110" s="55"/>
      <c r="B110" s="35"/>
      <c r="C110" s="30"/>
      <c r="D110" s="30"/>
      <c r="E110" s="30"/>
      <c r="F110" s="30"/>
      <c r="G110" s="58"/>
      <c r="I110" s="18"/>
      <c r="J110" s="18"/>
      <c r="K110" s="18"/>
      <c r="L110" s="18"/>
    </row>
    <row r="111" spans="1:12" ht="16">
      <c r="A111" s="55"/>
      <c r="B111" s="35"/>
      <c r="C111" s="30"/>
      <c r="D111" s="30"/>
      <c r="E111" s="30"/>
      <c r="F111" s="30"/>
      <c r="G111" s="58"/>
      <c r="I111" s="18"/>
      <c r="J111" s="18"/>
      <c r="K111" s="18"/>
      <c r="L111" s="18"/>
    </row>
    <row r="112" spans="1:12" ht="16">
      <c r="A112" s="55"/>
      <c r="B112" s="35"/>
      <c r="C112" s="30"/>
      <c r="D112" s="30"/>
      <c r="E112" s="30"/>
      <c r="F112" s="30"/>
      <c r="G112" s="58"/>
      <c r="I112" s="18"/>
      <c r="J112" s="18"/>
      <c r="K112" s="18"/>
      <c r="L112" s="18"/>
    </row>
    <row r="113" spans="1:12" ht="16">
      <c r="A113" s="55"/>
      <c r="B113" s="35"/>
      <c r="C113" s="30"/>
      <c r="D113" s="30"/>
      <c r="E113" s="30"/>
      <c r="F113" s="30"/>
      <c r="G113" s="58"/>
      <c r="I113" s="18"/>
      <c r="J113" s="18"/>
      <c r="K113" s="18"/>
      <c r="L113" s="18"/>
    </row>
    <row r="114" spans="1:12" ht="16">
      <c r="A114" s="60"/>
      <c r="B114" s="62" t="s">
        <v>71</v>
      </c>
      <c r="C114" s="62" t="s">
        <v>71</v>
      </c>
      <c r="D114" s="62" t="s">
        <v>71</v>
      </c>
      <c r="E114" s="53"/>
      <c r="F114" s="53"/>
      <c r="G114" s="61"/>
      <c r="I114" s="18"/>
      <c r="J114" s="18"/>
      <c r="K114" s="18"/>
      <c r="L114" s="18"/>
    </row>
    <row r="115" spans="1:12" ht="38">
      <c r="A115" s="102">
        <f>IF($A$3="INSERER LE NUMERO DE LA SEMAINE","",IF(A107+1&gt;53,"",IF(A107="","",A107+1)))</f>
        <v>15</v>
      </c>
      <c r="B115" s="103"/>
      <c r="C115" s="103"/>
      <c r="D115" s="103"/>
      <c r="E115" s="103"/>
      <c r="F115" s="103"/>
      <c r="G115" s="103"/>
      <c r="I115" s="18"/>
      <c r="J115" s="18"/>
      <c r="K115" s="18"/>
      <c r="L115" s="18"/>
    </row>
    <row r="116" spans="1:12" ht="16">
      <c r="A116" s="20" t="str">
        <f t="shared" ref="A116:G116" si="28">IF(A117="","",UPPER(TEXT(A117,"dddd")))</f>
        <v>DIMANCHE</v>
      </c>
      <c r="B116" s="21" t="str">
        <f t="shared" si="28"/>
        <v>LUNDI</v>
      </c>
      <c r="C116" s="21" t="str">
        <f t="shared" si="28"/>
        <v>MARDI</v>
      </c>
      <c r="D116" s="21" t="str">
        <f t="shared" si="28"/>
        <v>MERCREDI</v>
      </c>
      <c r="E116" s="21" t="str">
        <f t="shared" si="28"/>
        <v>JEUDI</v>
      </c>
      <c r="F116" s="21" t="str">
        <f t="shared" si="28"/>
        <v>VENDREDI</v>
      </c>
      <c r="G116" s="20" t="str">
        <f t="shared" si="28"/>
        <v>SAMEDI</v>
      </c>
      <c r="I116" s="18"/>
      <c r="J116" s="18"/>
      <c r="K116" s="18"/>
      <c r="L116" s="18"/>
    </row>
    <row r="117" spans="1:12" ht="16">
      <c r="A117" s="24">
        <f>IF(OR(G109="",$B$2="",$A115=""),"",G109+1)</f>
        <v>45389</v>
      </c>
      <c r="B117" s="25">
        <f t="shared" ref="B117:G117" si="29">IF(OR(A117="",$B$2="",$A115=""),"",A117+1)</f>
        <v>45390</v>
      </c>
      <c r="C117" s="25">
        <f t="shared" si="29"/>
        <v>45391</v>
      </c>
      <c r="D117" s="25">
        <f t="shared" si="29"/>
        <v>45392</v>
      </c>
      <c r="E117" s="25">
        <f t="shared" si="29"/>
        <v>45393</v>
      </c>
      <c r="F117" s="25">
        <f t="shared" si="29"/>
        <v>45394</v>
      </c>
      <c r="G117" s="24">
        <f t="shared" si="29"/>
        <v>45395</v>
      </c>
      <c r="I117" s="18"/>
      <c r="J117" s="18"/>
      <c r="K117" s="18"/>
      <c r="L117" s="18"/>
    </row>
    <row r="118" spans="1:12" ht="16">
      <c r="A118" s="55"/>
      <c r="B118" s="50" t="s">
        <v>58</v>
      </c>
      <c r="C118" s="30"/>
      <c r="D118" s="30"/>
      <c r="E118" s="30"/>
      <c r="F118" s="30"/>
      <c r="G118" s="58"/>
      <c r="I118" s="18"/>
      <c r="J118" s="18"/>
      <c r="K118" s="18"/>
      <c r="L118" s="18"/>
    </row>
    <row r="119" spans="1:12" ht="16">
      <c r="A119" s="55"/>
      <c r="B119" s="30"/>
      <c r="C119" s="30"/>
      <c r="D119" s="30"/>
      <c r="E119" s="30"/>
      <c r="F119" s="30"/>
      <c r="G119" s="58"/>
      <c r="I119" s="18"/>
      <c r="J119" s="18"/>
      <c r="K119" s="18"/>
      <c r="L119" s="18"/>
    </row>
    <row r="120" spans="1:12" ht="16">
      <c r="A120" s="55"/>
      <c r="B120" s="30"/>
      <c r="C120" s="30"/>
      <c r="D120" s="30"/>
      <c r="E120" s="30"/>
      <c r="F120" s="30"/>
      <c r="G120" s="58"/>
      <c r="I120" s="18"/>
      <c r="J120" s="18"/>
      <c r="K120" s="18"/>
      <c r="L120" s="18"/>
    </row>
    <row r="121" spans="1:12" ht="16">
      <c r="A121" s="55"/>
      <c r="B121" s="30"/>
      <c r="C121" s="30"/>
      <c r="D121" s="30"/>
      <c r="E121" s="30"/>
      <c r="F121" s="30"/>
      <c r="G121" s="58"/>
      <c r="I121" s="18"/>
      <c r="J121" s="18"/>
      <c r="K121" s="18"/>
      <c r="L121" s="18"/>
    </row>
    <row r="122" spans="1:12" ht="16">
      <c r="A122" s="60"/>
      <c r="B122" s="53"/>
      <c r="C122" s="53"/>
      <c r="D122" s="53"/>
      <c r="E122" s="53"/>
      <c r="F122" s="53"/>
      <c r="G122" s="61"/>
      <c r="I122" s="18"/>
      <c r="J122" s="18"/>
      <c r="K122" s="18"/>
      <c r="L122" s="18"/>
    </row>
    <row r="123" spans="1:12" ht="38">
      <c r="A123" s="102">
        <f>IF($A$3="INSERER LE NUMERO DE LA SEMAINE","",IF(A115+1&gt;53,"",IF(A115="","",A115+1)))</f>
        <v>16</v>
      </c>
      <c r="B123" s="103"/>
      <c r="C123" s="103"/>
      <c r="D123" s="103"/>
      <c r="E123" s="103"/>
      <c r="F123" s="103"/>
      <c r="G123" s="103"/>
      <c r="I123" s="18"/>
      <c r="J123" s="18"/>
      <c r="K123" s="18"/>
      <c r="L123" s="18"/>
    </row>
    <row r="124" spans="1:12" ht="16">
      <c r="A124" s="20" t="str">
        <f t="shared" ref="A124:G124" si="30">IF(A125="","",UPPER(TEXT(A125,"dddd")))</f>
        <v>DIMANCHE</v>
      </c>
      <c r="B124" s="21" t="str">
        <f t="shared" si="30"/>
        <v>LUNDI</v>
      </c>
      <c r="C124" s="21" t="str">
        <f t="shared" si="30"/>
        <v>MARDI</v>
      </c>
      <c r="D124" s="21" t="str">
        <f t="shared" si="30"/>
        <v>MERCREDI</v>
      </c>
      <c r="E124" s="21" t="str">
        <f t="shared" si="30"/>
        <v>JEUDI</v>
      </c>
      <c r="F124" s="21" t="str">
        <f t="shared" si="30"/>
        <v>VENDREDI</v>
      </c>
      <c r="G124" s="20" t="str">
        <f t="shared" si="30"/>
        <v>SAMEDI</v>
      </c>
      <c r="I124" s="18"/>
      <c r="J124" s="18"/>
      <c r="K124" s="18"/>
      <c r="L124" s="18"/>
    </row>
    <row r="125" spans="1:12" ht="16">
      <c r="A125" s="24">
        <f>IF(OR(G117="",$B$2="",$A123=""),"",G117+1)</f>
        <v>45396</v>
      </c>
      <c r="B125" s="25">
        <f t="shared" ref="B125:G125" si="31">IF(OR(A125="",$B$2="",$A123=""),"",A125+1)</f>
        <v>45397</v>
      </c>
      <c r="C125" s="25">
        <f t="shared" si="31"/>
        <v>45398</v>
      </c>
      <c r="D125" s="25">
        <f t="shared" si="31"/>
        <v>45399</v>
      </c>
      <c r="E125" s="25">
        <f t="shared" si="31"/>
        <v>45400</v>
      </c>
      <c r="F125" s="25">
        <f t="shared" si="31"/>
        <v>45401</v>
      </c>
      <c r="G125" s="24">
        <f t="shared" si="31"/>
        <v>45402</v>
      </c>
      <c r="I125" s="18"/>
      <c r="J125" s="18"/>
      <c r="K125" s="18"/>
      <c r="L125" s="18"/>
    </row>
    <row r="126" spans="1:12" ht="16">
      <c r="A126" s="55"/>
      <c r="B126" s="50" t="s">
        <v>58</v>
      </c>
      <c r="C126" s="30"/>
      <c r="D126" s="30"/>
      <c r="E126" s="30"/>
      <c r="F126" s="30"/>
      <c r="G126" s="58"/>
      <c r="I126" s="18"/>
      <c r="J126" s="18"/>
      <c r="K126" s="18"/>
      <c r="L126" s="18"/>
    </row>
    <row r="127" spans="1:12" ht="16">
      <c r="A127" s="55"/>
      <c r="B127" s="30"/>
      <c r="C127" s="30"/>
      <c r="D127" s="30"/>
      <c r="E127" s="30"/>
      <c r="F127" s="30"/>
      <c r="G127" s="58"/>
      <c r="I127" s="18"/>
      <c r="J127" s="18"/>
      <c r="K127" s="18"/>
      <c r="L127" s="18"/>
    </row>
    <row r="128" spans="1:12" ht="16">
      <c r="A128" s="55"/>
      <c r="B128" s="30"/>
      <c r="C128" s="30"/>
      <c r="D128" s="30"/>
      <c r="E128" s="30"/>
      <c r="F128" s="30"/>
      <c r="G128" s="58"/>
      <c r="I128" s="18"/>
      <c r="J128" s="18"/>
      <c r="K128" s="18"/>
      <c r="L128" s="18"/>
    </row>
    <row r="129" spans="1:12" ht="16">
      <c r="A129" s="55"/>
      <c r="B129" s="30"/>
      <c r="C129" s="30"/>
      <c r="D129" s="30"/>
      <c r="E129" s="30"/>
      <c r="F129" s="30"/>
      <c r="G129" s="58"/>
      <c r="I129" s="18"/>
      <c r="J129" s="18"/>
      <c r="K129" s="18"/>
      <c r="L129" s="18"/>
    </row>
    <row r="130" spans="1:12" ht="16">
      <c r="A130" s="60"/>
      <c r="B130" s="53"/>
      <c r="C130" s="53"/>
      <c r="D130" s="53"/>
      <c r="E130" s="53"/>
      <c r="F130" s="53"/>
      <c r="G130" s="61"/>
      <c r="I130" s="18"/>
      <c r="J130" s="18"/>
      <c r="K130" s="18"/>
      <c r="L130" s="18"/>
    </row>
    <row r="131" spans="1:12" ht="38">
      <c r="A131" s="102">
        <f>IF($A$3="INSERER LE NUMERO DE LA SEMAINE","",IF(A123+1&gt;53,"",IF(A123="","",A123+1)))</f>
        <v>17</v>
      </c>
      <c r="B131" s="103"/>
      <c r="C131" s="103"/>
      <c r="D131" s="103"/>
      <c r="E131" s="103"/>
      <c r="F131" s="103"/>
      <c r="G131" s="103"/>
      <c r="I131" s="18"/>
      <c r="J131" s="18"/>
      <c r="K131" s="18"/>
      <c r="L131" s="18"/>
    </row>
    <row r="132" spans="1:12" ht="16">
      <c r="A132" s="20" t="str">
        <f t="shared" ref="A132:G132" si="32">IF(A133="","",UPPER(TEXT(A133,"dddd")))</f>
        <v>DIMANCHE</v>
      </c>
      <c r="B132" s="21" t="str">
        <f t="shared" si="32"/>
        <v>LUNDI</v>
      </c>
      <c r="C132" s="21" t="str">
        <f t="shared" si="32"/>
        <v>MARDI</v>
      </c>
      <c r="D132" s="21" t="str">
        <f t="shared" si="32"/>
        <v>MERCREDI</v>
      </c>
      <c r="E132" s="21" t="str">
        <f t="shared" si="32"/>
        <v>JEUDI</v>
      </c>
      <c r="F132" s="21" t="str">
        <f t="shared" si="32"/>
        <v>VENDREDI</v>
      </c>
      <c r="G132" s="20" t="str">
        <f t="shared" si="32"/>
        <v>SAMEDI</v>
      </c>
      <c r="I132" s="18"/>
      <c r="J132" s="18"/>
      <c r="K132" s="18"/>
      <c r="L132" s="18"/>
    </row>
    <row r="133" spans="1:12" ht="16">
      <c r="A133" s="24">
        <f>IF(OR(G125="",$B$2="",$A131=""),"",G125+1)</f>
        <v>45403</v>
      </c>
      <c r="B133" s="25">
        <f t="shared" ref="B133:G133" si="33">IF(OR(A133="",$B$2="",$A131=""),"",A133+1)</f>
        <v>45404</v>
      </c>
      <c r="C133" s="25">
        <f t="shared" si="33"/>
        <v>45405</v>
      </c>
      <c r="D133" s="25">
        <f t="shared" si="33"/>
        <v>45406</v>
      </c>
      <c r="E133" s="25">
        <f t="shared" si="33"/>
        <v>45407</v>
      </c>
      <c r="F133" s="25">
        <f t="shared" si="33"/>
        <v>45408</v>
      </c>
      <c r="G133" s="24">
        <f t="shared" si="33"/>
        <v>45409</v>
      </c>
      <c r="I133" s="18"/>
      <c r="J133" s="18"/>
      <c r="K133" s="18"/>
      <c r="L133" s="18"/>
    </row>
    <row r="134" spans="1:12" ht="16">
      <c r="A134" s="55"/>
      <c r="B134" s="50" t="s">
        <v>58</v>
      </c>
      <c r="C134" s="30"/>
      <c r="D134" s="30"/>
      <c r="E134" s="30"/>
      <c r="F134" s="30"/>
      <c r="G134" s="58"/>
      <c r="I134" s="18"/>
      <c r="J134" s="18"/>
      <c r="K134" s="18"/>
      <c r="L134" s="18"/>
    </row>
    <row r="135" spans="1:12" ht="16">
      <c r="A135" s="55"/>
      <c r="B135" s="30"/>
      <c r="C135" s="30"/>
      <c r="D135" s="30"/>
      <c r="E135" s="30"/>
      <c r="F135" s="30"/>
      <c r="G135" s="58"/>
      <c r="I135" s="18"/>
      <c r="J135" s="18"/>
      <c r="K135" s="18"/>
      <c r="L135" s="18"/>
    </row>
    <row r="136" spans="1:12" ht="16">
      <c r="A136" s="55"/>
      <c r="B136" s="30"/>
      <c r="C136" s="30"/>
      <c r="D136" s="30"/>
      <c r="E136" s="30"/>
      <c r="F136" s="30"/>
      <c r="G136" s="58"/>
      <c r="I136" s="18"/>
      <c r="J136" s="18"/>
      <c r="K136" s="18"/>
      <c r="L136" s="18"/>
    </row>
    <row r="137" spans="1:12" ht="16">
      <c r="A137" s="55"/>
      <c r="B137" s="30"/>
      <c r="C137" s="30"/>
      <c r="D137" s="30"/>
      <c r="E137" s="30"/>
      <c r="F137" s="30"/>
      <c r="G137" s="58"/>
      <c r="I137" s="18"/>
      <c r="J137" s="18"/>
      <c r="K137" s="18"/>
      <c r="L137" s="18"/>
    </row>
    <row r="138" spans="1:12" ht="16">
      <c r="A138" s="60"/>
      <c r="B138" s="53"/>
      <c r="C138" s="53"/>
      <c r="D138" s="53"/>
      <c r="E138" s="53"/>
      <c r="F138" s="53"/>
      <c r="G138" s="61"/>
      <c r="I138" s="18"/>
      <c r="J138" s="18"/>
      <c r="K138" s="18"/>
      <c r="L138" s="18"/>
    </row>
    <row r="139" spans="1:12" ht="38">
      <c r="A139" s="102">
        <f>IF($A$3="INSERER LE NUMERO DE LA SEMAINE","",IF(A131+1&gt;53,"",IF(A131="","",A131+1)))</f>
        <v>18</v>
      </c>
      <c r="B139" s="103"/>
      <c r="C139" s="103"/>
      <c r="D139" s="103"/>
      <c r="E139" s="103"/>
      <c r="F139" s="103"/>
      <c r="G139" s="103"/>
      <c r="I139" s="18"/>
      <c r="J139" s="18"/>
      <c r="K139" s="18"/>
      <c r="L139" s="18"/>
    </row>
    <row r="140" spans="1:12" ht="16">
      <c r="A140" s="20" t="str">
        <f t="shared" ref="A140:G140" si="34">IF(A141="","",UPPER(TEXT(A141,"dddd")))</f>
        <v>DIMANCHE</v>
      </c>
      <c r="B140" s="21" t="str">
        <f t="shared" si="34"/>
        <v>LUNDI</v>
      </c>
      <c r="C140" s="21" t="str">
        <f t="shared" si="34"/>
        <v>MARDI</v>
      </c>
      <c r="D140" s="21" t="str">
        <f t="shared" si="34"/>
        <v>MERCREDI</v>
      </c>
      <c r="E140" s="21" t="str">
        <f t="shared" si="34"/>
        <v>JEUDI</v>
      </c>
      <c r="F140" s="21" t="str">
        <f t="shared" si="34"/>
        <v>VENDREDI</v>
      </c>
      <c r="G140" s="20" t="str">
        <f t="shared" si="34"/>
        <v>SAMEDI</v>
      </c>
      <c r="I140" s="18"/>
      <c r="J140" s="18"/>
      <c r="K140" s="18"/>
      <c r="L140" s="18"/>
    </row>
    <row r="141" spans="1:12" ht="16">
      <c r="A141" s="24">
        <f>IF(OR(G133="",$B$2="",$A139=""),"",G133+1)</f>
        <v>45410</v>
      </c>
      <c r="B141" s="25">
        <f t="shared" ref="B141:G141" si="35">IF(OR(A141="",$B$2="",$A139=""),"",A141+1)</f>
        <v>45411</v>
      </c>
      <c r="C141" s="25">
        <f t="shared" si="35"/>
        <v>45412</v>
      </c>
      <c r="D141" s="25">
        <f t="shared" si="35"/>
        <v>45413</v>
      </c>
      <c r="E141" s="25">
        <f t="shared" si="35"/>
        <v>45414</v>
      </c>
      <c r="F141" s="25">
        <f t="shared" si="35"/>
        <v>45415</v>
      </c>
      <c r="G141" s="24">
        <f t="shared" si="35"/>
        <v>45416</v>
      </c>
      <c r="I141" s="18"/>
      <c r="J141" s="18"/>
      <c r="K141" s="18"/>
      <c r="L141" s="18"/>
    </row>
    <row r="142" spans="1:12" ht="16">
      <c r="A142" s="55"/>
      <c r="B142" s="50" t="s">
        <v>58</v>
      </c>
      <c r="C142" s="30"/>
      <c r="D142" s="30"/>
      <c r="E142" s="30"/>
      <c r="F142" s="30"/>
      <c r="G142" s="58"/>
      <c r="I142" s="18"/>
      <c r="J142" s="18"/>
      <c r="K142" s="18"/>
      <c r="L142" s="18"/>
    </row>
    <row r="143" spans="1:12" ht="16">
      <c r="A143" s="55"/>
      <c r="B143" s="30"/>
      <c r="C143" s="30"/>
      <c r="D143" s="30"/>
      <c r="E143" s="30"/>
      <c r="F143" s="30"/>
      <c r="G143" s="58"/>
      <c r="I143" s="18"/>
      <c r="J143" s="18"/>
      <c r="K143" s="18"/>
      <c r="L143" s="18"/>
    </row>
    <row r="144" spans="1:12" ht="16">
      <c r="A144" s="55"/>
      <c r="B144" s="30"/>
      <c r="C144" s="30"/>
      <c r="D144" s="30"/>
      <c r="E144" s="30"/>
      <c r="F144" s="30"/>
      <c r="G144" s="58"/>
      <c r="I144" s="18"/>
      <c r="J144" s="18"/>
      <c r="K144" s="18"/>
      <c r="L144" s="18"/>
    </row>
    <row r="145" spans="1:12" ht="16">
      <c r="A145" s="55"/>
      <c r="B145" s="30"/>
      <c r="C145" s="30"/>
      <c r="D145" s="30"/>
      <c r="E145" s="30"/>
      <c r="F145" s="30"/>
      <c r="G145" s="58"/>
      <c r="I145" s="18"/>
      <c r="J145" s="18"/>
      <c r="K145" s="18"/>
      <c r="L145" s="18"/>
    </row>
    <row r="146" spans="1:12" ht="16">
      <c r="A146" s="60"/>
      <c r="B146" s="53"/>
      <c r="C146" s="53"/>
      <c r="D146" s="53"/>
      <c r="E146" s="53"/>
      <c r="F146" s="53"/>
      <c r="G146" s="61"/>
      <c r="I146" s="18"/>
      <c r="J146" s="18"/>
      <c r="K146" s="18"/>
      <c r="L146" s="18"/>
    </row>
    <row r="147" spans="1:12" ht="38">
      <c r="A147" s="102">
        <f>IF($A$3="INSERER LE NUMERO DE LA SEMAINE","",IF(A139+1&gt;53,"",IF(A139="","",A139+1)))</f>
        <v>19</v>
      </c>
      <c r="B147" s="103"/>
      <c r="C147" s="103"/>
      <c r="D147" s="103"/>
      <c r="E147" s="103"/>
      <c r="F147" s="103"/>
      <c r="G147" s="103"/>
      <c r="I147" s="18"/>
      <c r="J147" s="18"/>
      <c r="K147" s="18"/>
      <c r="L147" s="18"/>
    </row>
    <row r="148" spans="1:12" ht="16">
      <c r="A148" s="20" t="str">
        <f t="shared" ref="A148:G148" si="36">IF(A149="","",UPPER(TEXT(A149,"dddd")))</f>
        <v>DIMANCHE</v>
      </c>
      <c r="B148" s="21" t="str">
        <f t="shared" si="36"/>
        <v>LUNDI</v>
      </c>
      <c r="C148" s="21" t="str">
        <f t="shared" si="36"/>
        <v>MARDI</v>
      </c>
      <c r="D148" s="21" t="str">
        <f t="shared" si="36"/>
        <v>MERCREDI</v>
      </c>
      <c r="E148" s="21" t="str">
        <f t="shared" si="36"/>
        <v>JEUDI</v>
      </c>
      <c r="F148" s="21" t="str">
        <f t="shared" si="36"/>
        <v>VENDREDI</v>
      </c>
      <c r="G148" s="20" t="str">
        <f t="shared" si="36"/>
        <v>SAMEDI</v>
      </c>
      <c r="I148" s="18"/>
      <c r="J148" s="18"/>
      <c r="K148" s="18"/>
      <c r="L148" s="18"/>
    </row>
    <row r="149" spans="1:12" ht="16">
      <c r="A149" s="24">
        <f>IF(OR(G141="",$B$2="",$A147=""),"",G141+1)</f>
        <v>45417</v>
      </c>
      <c r="B149" s="25">
        <f t="shared" ref="B149:G149" si="37">IF(OR(A149="",$B$2="",$A147=""),"",A149+1)</f>
        <v>45418</v>
      </c>
      <c r="C149" s="25">
        <f t="shared" si="37"/>
        <v>45419</v>
      </c>
      <c r="D149" s="25">
        <f t="shared" si="37"/>
        <v>45420</v>
      </c>
      <c r="E149" s="25">
        <f t="shared" si="37"/>
        <v>45421</v>
      </c>
      <c r="F149" s="25">
        <f t="shared" si="37"/>
        <v>45422</v>
      </c>
      <c r="G149" s="24">
        <f t="shared" si="37"/>
        <v>45423</v>
      </c>
      <c r="I149" s="18"/>
      <c r="J149" s="18"/>
      <c r="K149" s="18"/>
      <c r="L149" s="18"/>
    </row>
    <row r="150" spans="1:12" ht="16">
      <c r="A150" s="55"/>
      <c r="B150" s="50" t="s">
        <v>58</v>
      </c>
      <c r="C150" s="30"/>
      <c r="D150" s="30"/>
      <c r="E150" s="30"/>
      <c r="F150" s="30"/>
      <c r="G150" s="58"/>
      <c r="I150" s="18"/>
      <c r="J150" s="18"/>
      <c r="K150" s="18"/>
      <c r="L150" s="18"/>
    </row>
    <row r="151" spans="1:12" ht="16">
      <c r="A151" s="55"/>
      <c r="B151" s="30"/>
      <c r="C151" s="30"/>
      <c r="D151" s="30"/>
      <c r="E151" s="30"/>
      <c r="F151" s="30"/>
      <c r="G151" s="58"/>
      <c r="I151" s="18"/>
      <c r="J151" s="18"/>
      <c r="K151" s="18"/>
      <c r="L151" s="18"/>
    </row>
    <row r="152" spans="1:12" ht="16">
      <c r="A152" s="55"/>
      <c r="B152" s="30"/>
      <c r="C152" s="30"/>
      <c r="D152" s="30"/>
      <c r="E152" s="30"/>
      <c r="F152" s="30"/>
      <c r="G152" s="58"/>
      <c r="I152" s="18"/>
      <c r="J152" s="18"/>
      <c r="K152" s="18"/>
      <c r="L152" s="18"/>
    </row>
    <row r="153" spans="1:12" ht="16">
      <c r="A153" s="55"/>
      <c r="B153" s="30"/>
      <c r="C153" s="30"/>
      <c r="D153" s="30"/>
      <c r="E153" s="30"/>
      <c r="F153" s="30"/>
      <c r="G153" s="58"/>
      <c r="I153" s="18"/>
      <c r="J153" s="18"/>
      <c r="K153" s="18"/>
      <c r="L153" s="18"/>
    </row>
    <row r="154" spans="1:12" ht="16">
      <c r="A154" s="60"/>
      <c r="B154" s="53"/>
      <c r="C154" s="53"/>
      <c r="D154" s="53"/>
      <c r="E154" s="53"/>
      <c r="F154" s="53"/>
      <c r="G154" s="61"/>
      <c r="I154" s="18"/>
      <c r="J154" s="18"/>
      <c r="K154" s="18"/>
      <c r="L154" s="18"/>
    </row>
    <row r="155" spans="1:12" ht="38">
      <c r="A155" s="102">
        <f>IF($A$3="INSERER LE NUMERO DE LA SEMAINE","",IF(A147+1&gt;53,"",IF(A147="","",A147+1)))</f>
        <v>20</v>
      </c>
      <c r="B155" s="103"/>
      <c r="C155" s="103"/>
      <c r="D155" s="103"/>
      <c r="E155" s="103"/>
      <c r="F155" s="103"/>
      <c r="G155" s="103"/>
      <c r="I155" s="18"/>
      <c r="J155" s="18"/>
      <c r="K155" s="18"/>
      <c r="L155" s="18"/>
    </row>
    <row r="156" spans="1:12" ht="16">
      <c r="A156" s="20" t="str">
        <f t="shared" ref="A156:G156" si="38">IF(A157="","",UPPER(TEXT(A157,"dddd")))</f>
        <v>DIMANCHE</v>
      </c>
      <c r="B156" s="21" t="str">
        <f t="shared" si="38"/>
        <v>LUNDI</v>
      </c>
      <c r="C156" s="21" t="str">
        <f t="shared" si="38"/>
        <v>MARDI</v>
      </c>
      <c r="D156" s="21" t="str">
        <f t="shared" si="38"/>
        <v>MERCREDI</v>
      </c>
      <c r="E156" s="21" t="str">
        <f t="shared" si="38"/>
        <v>JEUDI</v>
      </c>
      <c r="F156" s="21" t="str">
        <f t="shared" si="38"/>
        <v>VENDREDI</v>
      </c>
      <c r="G156" s="20" t="str">
        <f t="shared" si="38"/>
        <v>SAMEDI</v>
      </c>
      <c r="I156" s="18"/>
      <c r="J156" s="18"/>
      <c r="K156" s="18"/>
      <c r="L156" s="18"/>
    </row>
    <row r="157" spans="1:12" ht="16">
      <c r="A157" s="24">
        <f>IF(OR(G149="",$B$2="",$A155=""),"",G149+1)</f>
        <v>45424</v>
      </c>
      <c r="B157" s="25">
        <f t="shared" ref="B157:G157" si="39">IF(OR(A157="",$B$2="",$A155=""),"",A157+1)</f>
        <v>45425</v>
      </c>
      <c r="C157" s="25">
        <f t="shared" si="39"/>
        <v>45426</v>
      </c>
      <c r="D157" s="25">
        <f t="shared" si="39"/>
        <v>45427</v>
      </c>
      <c r="E157" s="25">
        <f t="shared" si="39"/>
        <v>45428</v>
      </c>
      <c r="F157" s="25">
        <f t="shared" si="39"/>
        <v>45429</v>
      </c>
      <c r="G157" s="24">
        <f t="shared" si="39"/>
        <v>45430</v>
      </c>
      <c r="I157" s="18"/>
      <c r="J157" s="18"/>
      <c r="K157" s="18"/>
      <c r="L157" s="18"/>
    </row>
    <row r="158" spans="1:12" ht="16">
      <c r="A158" s="55"/>
      <c r="B158" s="50" t="s">
        <v>58</v>
      </c>
      <c r="C158" s="30"/>
      <c r="D158" s="30"/>
      <c r="E158" s="30"/>
      <c r="F158" s="30"/>
      <c r="G158" s="58"/>
      <c r="I158" s="18"/>
      <c r="J158" s="18"/>
      <c r="K158" s="18"/>
      <c r="L158" s="18"/>
    </row>
    <row r="159" spans="1:12" ht="16">
      <c r="A159" s="55"/>
      <c r="B159" s="30"/>
      <c r="C159" s="30"/>
      <c r="D159" s="30"/>
      <c r="E159" s="30"/>
      <c r="F159" s="30"/>
      <c r="G159" s="58"/>
      <c r="I159" s="18"/>
      <c r="J159" s="18"/>
      <c r="K159" s="18"/>
      <c r="L159" s="18"/>
    </row>
    <row r="160" spans="1:12" ht="16">
      <c r="A160" s="55"/>
      <c r="B160" s="30"/>
      <c r="C160" s="30"/>
      <c r="D160" s="30"/>
      <c r="E160" s="30"/>
      <c r="F160" s="30"/>
      <c r="G160" s="58"/>
      <c r="I160" s="18"/>
      <c r="J160" s="18"/>
      <c r="K160" s="18"/>
      <c r="L160" s="18"/>
    </row>
    <row r="161" spans="1:12" ht="16">
      <c r="A161" s="55"/>
      <c r="B161" s="30"/>
      <c r="C161" s="30"/>
      <c r="D161" s="30"/>
      <c r="E161" s="30"/>
      <c r="F161" s="30"/>
      <c r="G161" s="58"/>
      <c r="I161" s="18"/>
      <c r="J161" s="18"/>
      <c r="K161" s="18"/>
      <c r="L161" s="18"/>
    </row>
    <row r="162" spans="1:12" ht="16">
      <c r="A162" s="60"/>
      <c r="B162" s="53"/>
      <c r="C162" s="53"/>
      <c r="D162" s="53"/>
      <c r="E162" s="53"/>
      <c r="F162" s="53"/>
      <c r="G162" s="61"/>
      <c r="I162" s="18"/>
      <c r="J162" s="18"/>
      <c r="K162" s="18"/>
      <c r="L162" s="18"/>
    </row>
    <row r="163" spans="1:12" ht="38">
      <c r="A163" s="102">
        <f>IF($A$3="INSERER LE NUMERO DE LA SEMAINE","",IF(A155+1&gt;53,"",IF(A155="","",A155+1)))</f>
        <v>21</v>
      </c>
      <c r="B163" s="103"/>
      <c r="C163" s="103"/>
      <c r="D163" s="103"/>
      <c r="E163" s="103"/>
      <c r="F163" s="103"/>
      <c r="G163" s="103"/>
      <c r="I163" s="18"/>
      <c r="J163" s="18"/>
      <c r="K163" s="18"/>
      <c r="L163" s="18"/>
    </row>
    <row r="164" spans="1:12" ht="16">
      <c r="A164" s="20" t="str">
        <f t="shared" ref="A164:G164" si="40">IF(A165="","",UPPER(TEXT(A165,"dddd")))</f>
        <v>DIMANCHE</v>
      </c>
      <c r="B164" s="21" t="str">
        <f t="shared" si="40"/>
        <v>LUNDI</v>
      </c>
      <c r="C164" s="21" t="str">
        <f t="shared" si="40"/>
        <v>MARDI</v>
      </c>
      <c r="D164" s="21" t="str">
        <f t="shared" si="40"/>
        <v>MERCREDI</v>
      </c>
      <c r="E164" s="21" t="str">
        <f t="shared" si="40"/>
        <v>JEUDI</v>
      </c>
      <c r="F164" s="21" t="str">
        <f t="shared" si="40"/>
        <v>VENDREDI</v>
      </c>
      <c r="G164" s="20" t="str">
        <f t="shared" si="40"/>
        <v>SAMEDI</v>
      </c>
      <c r="I164" s="18"/>
      <c r="J164" s="18"/>
      <c r="K164" s="18"/>
      <c r="L164" s="18"/>
    </row>
    <row r="165" spans="1:12" ht="16">
      <c r="A165" s="24">
        <f>IF(OR(G157="",$B$2="",$A163=""),"",G157+1)</f>
        <v>45431</v>
      </c>
      <c r="B165" s="25">
        <f t="shared" ref="B165:G165" si="41">IF(OR(A165="",$B$2="",$A163=""),"",A165+1)</f>
        <v>45432</v>
      </c>
      <c r="C165" s="25">
        <f t="shared" si="41"/>
        <v>45433</v>
      </c>
      <c r="D165" s="25">
        <f t="shared" si="41"/>
        <v>45434</v>
      </c>
      <c r="E165" s="25">
        <f t="shared" si="41"/>
        <v>45435</v>
      </c>
      <c r="F165" s="25">
        <f t="shared" si="41"/>
        <v>45436</v>
      </c>
      <c r="G165" s="24">
        <f t="shared" si="41"/>
        <v>45437</v>
      </c>
      <c r="I165" s="18"/>
      <c r="J165" s="18"/>
      <c r="K165" s="18"/>
      <c r="L165" s="18"/>
    </row>
    <row r="166" spans="1:12" ht="16">
      <c r="A166" s="55"/>
      <c r="B166" s="63" t="s">
        <v>72</v>
      </c>
      <c r="C166" s="30"/>
      <c r="D166" s="64" t="s">
        <v>73</v>
      </c>
      <c r="E166" s="30"/>
      <c r="F166" s="30"/>
      <c r="G166" s="58"/>
      <c r="I166" s="18"/>
      <c r="J166" s="18"/>
      <c r="K166" s="18"/>
      <c r="L166" s="18"/>
    </row>
    <row r="167" spans="1:12" ht="16">
      <c r="A167" s="55"/>
      <c r="B167" s="30"/>
      <c r="C167" s="30"/>
      <c r="D167" s="65" t="s">
        <v>74</v>
      </c>
      <c r="E167" s="30"/>
      <c r="F167" s="30"/>
      <c r="G167" s="58"/>
      <c r="I167" s="18"/>
      <c r="J167" s="18"/>
      <c r="K167" s="18"/>
      <c r="L167" s="18"/>
    </row>
    <row r="168" spans="1:12" ht="16">
      <c r="A168" s="55"/>
      <c r="B168" s="30"/>
      <c r="C168" s="30"/>
      <c r="D168" s="30"/>
      <c r="E168" s="30"/>
      <c r="F168" s="30"/>
      <c r="G168" s="58"/>
      <c r="I168" s="18"/>
      <c r="J168" s="18"/>
      <c r="K168" s="18"/>
      <c r="L168" s="18"/>
    </row>
    <row r="169" spans="1:12" ht="16">
      <c r="A169" s="55"/>
      <c r="B169" s="30"/>
      <c r="C169" s="30"/>
      <c r="D169" s="30"/>
      <c r="E169" s="30"/>
      <c r="F169" s="30"/>
      <c r="G169" s="58"/>
      <c r="I169" s="18"/>
      <c r="J169" s="18"/>
      <c r="K169" s="18"/>
      <c r="L169" s="18"/>
    </row>
    <row r="170" spans="1:12" ht="16">
      <c r="A170" s="60" t="s">
        <v>54</v>
      </c>
      <c r="B170" s="43" t="s">
        <v>54</v>
      </c>
      <c r="C170" s="43" t="s">
        <v>54</v>
      </c>
      <c r="D170" s="43" t="s">
        <v>54</v>
      </c>
      <c r="E170" s="43" t="s">
        <v>54</v>
      </c>
      <c r="F170" s="53"/>
      <c r="G170" s="66"/>
      <c r="I170" s="18"/>
      <c r="J170" s="18"/>
      <c r="K170" s="18"/>
      <c r="L170" s="18"/>
    </row>
    <row r="171" spans="1:12" ht="38">
      <c r="A171" s="102">
        <f>IF($A$3="INSERER LE NUMERO DE LA SEMAINE","",IF(A163+1&gt;53,"",IF(A163="","",A163+1)))</f>
        <v>22</v>
      </c>
      <c r="B171" s="103"/>
      <c r="C171" s="103"/>
      <c r="D171" s="103"/>
      <c r="E171" s="103"/>
      <c r="F171" s="103"/>
      <c r="G171" s="103"/>
      <c r="I171" s="18"/>
      <c r="J171" s="18"/>
      <c r="K171" s="18"/>
      <c r="L171" s="18"/>
    </row>
    <row r="172" spans="1:12" ht="16">
      <c r="A172" s="20" t="str">
        <f t="shared" ref="A172:G172" si="42">IF(A173="","",UPPER(TEXT(A173,"dddd")))</f>
        <v>DIMANCHE</v>
      </c>
      <c r="B172" s="21" t="str">
        <f t="shared" si="42"/>
        <v>LUNDI</v>
      </c>
      <c r="C172" s="21" t="str">
        <f t="shared" si="42"/>
        <v>MARDI</v>
      </c>
      <c r="D172" s="21" t="str">
        <f t="shared" si="42"/>
        <v>MERCREDI</v>
      </c>
      <c r="E172" s="21" t="str">
        <f t="shared" si="42"/>
        <v>JEUDI</v>
      </c>
      <c r="F172" s="21" t="str">
        <f t="shared" si="42"/>
        <v>VENDREDI</v>
      </c>
      <c r="G172" s="20" t="str">
        <f t="shared" si="42"/>
        <v>SAMEDI</v>
      </c>
      <c r="I172" s="18"/>
      <c r="J172" s="18"/>
      <c r="K172" s="18"/>
      <c r="L172" s="18"/>
    </row>
    <row r="173" spans="1:12" ht="16">
      <c r="A173" s="24">
        <f>IF(OR(G165="",$B$2="",$A171=""),"",G165+1)</f>
        <v>45438</v>
      </c>
      <c r="B173" s="25">
        <f t="shared" ref="B173:G173" si="43">IF(OR(A173="",$B$2="",$A171=""),"",A173+1)</f>
        <v>45439</v>
      </c>
      <c r="C173" s="25">
        <f t="shared" si="43"/>
        <v>45440</v>
      </c>
      <c r="D173" s="25">
        <f t="shared" si="43"/>
        <v>45441</v>
      </c>
      <c r="E173" s="25">
        <f t="shared" si="43"/>
        <v>45442</v>
      </c>
      <c r="F173" s="25">
        <f t="shared" si="43"/>
        <v>45443</v>
      </c>
      <c r="G173" s="24">
        <f t="shared" si="43"/>
        <v>45444</v>
      </c>
      <c r="I173" s="18"/>
      <c r="J173" s="18"/>
      <c r="K173" s="18"/>
      <c r="L173" s="18"/>
    </row>
    <row r="174" spans="1:12" ht="16">
      <c r="A174" s="55"/>
      <c r="B174" s="67" t="s">
        <v>75</v>
      </c>
      <c r="C174" s="30"/>
      <c r="D174" s="30"/>
      <c r="E174" s="30"/>
      <c r="F174" s="30"/>
      <c r="G174" s="58"/>
      <c r="I174" s="18"/>
      <c r="J174" s="18"/>
      <c r="K174" s="18"/>
      <c r="L174" s="18"/>
    </row>
    <row r="175" spans="1:12" ht="16">
      <c r="A175" s="55"/>
      <c r="B175" s="65" t="s">
        <v>76</v>
      </c>
      <c r="C175" s="30"/>
      <c r="D175" s="30"/>
      <c r="E175" s="30"/>
      <c r="F175" s="30"/>
      <c r="G175" s="58"/>
      <c r="I175" s="18"/>
      <c r="J175" s="18"/>
      <c r="K175" s="18"/>
      <c r="L175" s="18"/>
    </row>
    <row r="176" spans="1:12" ht="16">
      <c r="A176" s="55"/>
      <c r="B176" s="30"/>
      <c r="C176" s="30"/>
      <c r="D176" s="30"/>
      <c r="E176" s="30"/>
      <c r="F176" s="30"/>
      <c r="G176" s="58"/>
      <c r="I176" s="18"/>
      <c r="J176" s="18"/>
      <c r="K176" s="18"/>
      <c r="L176" s="18"/>
    </row>
    <row r="177" spans="1:12" ht="16">
      <c r="A177" s="55"/>
      <c r="B177" s="30"/>
      <c r="C177" s="30"/>
      <c r="D177" s="30"/>
      <c r="E177" s="30"/>
      <c r="F177" s="30"/>
      <c r="G177" s="58"/>
      <c r="I177" s="18"/>
      <c r="J177" s="18"/>
      <c r="K177" s="18"/>
      <c r="L177" s="18"/>
    </row>
    <row r="178" spans="1:12" ht="16">
      <c r="A178" s="60" t="s">
        <v>54</v>
      </c>
      <c r="B178" s="43" t="s">
        <v>54</v>
      </c>
      <c r="C178" s="43" t="s">
        <v>54</v>
      </c>
      <c r="D178" s="43" t="s">
        <v>54</v>
      </c>
      <c r="E178" s="43" t="s">
        <v>54</v>
      </c>
      <c r="F178" s="53"/>
      <c r="G178" s="61"/>
      <c r="I178" s="18"/>
      <c r="J178" s="18"/>
      <c r="K178" s="18"/>
      <c r="L178" s="18"/>
    </row>
    <row r="179" spans="1:12" ht="38">
      <c r="A179" s="102">
        <f>IF($A$3="INSERER LE NUMERO DE LA SEMAINE","",IF(A171+1&gt;53,"",IF(A171="","",A171+1)))</f>
        <v>23</v>
      </c>
      <c r="B179" s="103"/>
      <c r="C179" s="103"/>
      <c r="D179" s="103"/>
      <c r="E179" s="103"/>
      <c r="F179" s="103"/>
      <c r="G179" s="103"/>
      <c r="I179" s="18"/>
      <c r="J179" s="18"/>
      <c r="K179" s="18"/>
      <c r="L179" s="18"/>
    </row>
    <row r="180" spans="1:12" ht="16">
      <c r="A180" s="20" t="str">
        <f t="shared" ref="A180:G180" si="44">IF(A181="","",UPPER(TEXT(A181,"dddd")))</f>
        <v>DIMANCHE</v>
      </c>
      <c r="B180" s="21" t="str">
        <f t="shared" si="44"/>
        <v>LUNDI</v>
      </c>
      <c r="C180" s="21" t="str">
        <f t="shared" si="44"/>
        <v>MARDI</v>
      </c>
      <c r="D180" s="21" t="str">
        <f t="shared" si="44"/>
        <v>MERCREDI</v>
      </c>
      <c r="E180" s="21" t="str">
        <f t="shared" si="44"/>
        <v>JEUDI</v>
      </c>
      <c r="F180" s="25" t="str">
        <f t="shared" si="44"/>
        <v>VENDREDI</v>
      </c>
      <c r="G180" s="20" t="str">
        <f t="shared" si="44"/>
        <v>SAMEDI</v>
      </c>
      <c r="I180" s="18"/>
      <c r="J180" s="18"/>
      <c r="K180" s="18"/>
      <c r="L180" s="18"/>
    </row>
    <row r="181" spans="1:12" ht="16">
      <c r="A181" s="24">
        <f>IF(OR(G173="",$B$2="",$A179=""),"",G173+1)</f>
        <v>45445</v>
      </c>
      <c r="B181" s="25">
        <f t="shared" ref="B181:G181" si="45">IF(OR(A181="",$B$2="",$A179=""),"",A181+1)</f>
        <v>45446</v>
      </c>
      <c r="C181" s="25">
        <f t="shared" si="45"/>
        <v>45447</v>
      </c>
      <c r="D181" s="25">
        <f t="shared" si="45"/>
        <v>45448</v>
      </c>
      <c r="E181" s="25">
        <f t="shared" si="45"/>
        <v>45449</v>
      </c>
      <c r="F181" s="25">
        <f t="shared" si="45"/>
        <v>45450</v>
      </c>
      <c r="G181" s="24">
        <f t="shared" si="45"/>
        <v>45451</v>
      </c>
      <c r="I181" s="18"/>
      <c r="J181" s="18"/>
      <c r="K181" s="18"/>
      <c r="L181" s="18"/>
    </row>
    <row r="182" spans="1:12" ht="16">
      <c r="A182" s="55"/>
      <c r="B182" s="38"/>
      <c r="C182" s="56"/>
      <c r="D182" s="57" t="s">
        <v>48</v>
      </c>
      <c r="E182" s="30"/>
      <c r="F182" s="30"/>
      <c r="G182" s="58"/>
      <c r="I182" s="18"/>
      <c r="J182" s="18"/>
      <c r="K182" s="18"/>
      <c r="L182" s="18"/>
    </row>
    <row r="183" spans="1:12" ht="16">
      <c r="A183" s="55"/>
      <c r="B183" s="38"/>
      <c r="C183" s="56"/>
      <c r="D183" s="35"/>
      <c r="E183" s="30"/>
      <c r="F183" s="30"/>
      <c r="G183" s="58"/>
      <c r="I183" s="18"/>
      <c r="J183" s="18"/>
      <c r="K183" s="18"/>
      <c r="L183" s="18"/>
    </row>
    <row r="184" spans="1:12" ht="16">
      <c r="A184" s="55"/>
      <c r="B184" s="38"/>
      <c r="C184" s="56"/>
      <c r="D184" s="35"/>
      <c r="E184" s="30"/>
      <c r="F184" s="30"/>
      <c r="G184" s="58"/>
      <c r="I184" s="18"/>
      <c r="J184" s="18"/>
      <c r="K184" s="18"/>
      <c r="L184" s="18"/>
    </row>
    <row r="185" spans="1:12" ht="16">
      <c r="A185" s="55"/>
      <c r="B185" s="38"/>
      <c r="C185" s="56"/>
      <c r="D185" s="35"/>
      <c r="E185" s="30"/>
      <c r="F185" s="30"/>
      <c r="G185" s="58"/>
      <c r="I185" s="18"/>
      <c r="J185" s="18"/>
      <c r="K185" s="18"/>
      <c r="L185" s="18"/>
    </row>
    <row r="186" spans="1:12" ht="16">
      <c r="A186" s="60" t="s">
        <v>54</v>
      </c>
      <c r="B186" s="43" t="s">
        <v>54</v>
      </c>
      <c r="C186" s="43" t="s">
        <v>54</v>
      </c>
      <c r="D186" s="43" t="s">
        <v>54</v>
      </c>
      <c r="E186" s="53"/>
      <c r="F186" s="53"/>
      <c r="G186" s="61"/>
      <c r="I186" s="18"/>
      <c r="J186" s="18"/>
      <c r="K186" s="18"/>
      <c r="L186" s="18"/>
    </row>
    <row r="187" spans="1:12" ht="38">
      <c r="A187" s="102">
        <f>IF($A$3="INSERER LE NUMERO DE LA SEMAINE","",IF(A179+1&gt;53,"",IF(A179="","",A179+1)))</f>
        <v>24</v>
      </c>
      <c r="B187" s="103"/>
      <c r="C187" s="103"/>
      <c r="D187" s="103"/>
      <c r="E187" s="103"/>
      <c r="F187" s="103"/>
      <c r="G187" s="103"/>
      <c r="I187" s="18"/>
      <c r="J187" s="18"/>
      <c r="K187" s="18"/>
      <c r="L187" s="18"/>
    </row>
    <row r="188" spans="1:12" ht="16">
      <c r="A188" s="20" t="str">
        <f t="shared" ref="A188:G188" si="46">IF(A189="","",UPPER(TEXT(A189,"dddd")))</f>
        <v>DIMANCHE</v>
      </c>
      <c r="B188" s="21" t="str">
        <f t="shared" si="46"/>
        <v>LUNDI</v>
      </c>
      <c r="C188" s="21" t="str">
        <f t="shared" si="46"/>
        <v>MARDI</v>
      </c>
      <c r="D188" s="21" t="str">
        <f t="shared" si="46"/>
        <v>MERCREDI</v>
      </c>
      <c r="E188" s="21" t="str">
        <f t="shared" si="46"/>
        <v>JEUDI</v>
      </c>
      <c r="F188" s="21" t="str">
        <f t="shared" si="46"/>
        <v>VENDREDI</v>
      </c>
      <c r="G188" s="20" t="str">
        <f t="shared" si="46"/>
        <v>SAMEDI</v>
      </c>
      <c r="I188" s="18"/>
      <c r="J188" s="18"/>
      <c r="K188" s="18"/>
      <c r="L188" s="18"/>
    </row>
    <row r="189" spans="1:12" ht="16">
      <c r="A189" s="24">
        <f>IF(OR(G181="",$B$2="",$A187=""),"",G181+1)</f>
        <v>45452</v>
      </c>
      <c r="B189" s="25">
        <f t="shared" ref="B189:G189" si="47">IF(OR(A189="",$B$2="",$A187=""),"",A189+1)</f>
        <v>45453</v>
      </c>
      <c r="C189" s="25">
        <f t="shared" si="47"/>
        <v>45454</v>
      </c>
      <c r="D189" s="25">
        <f t="shared" si="47"/>
        <v>45455</v>
      </c>
      <c r="E189" s="25">
        <f t="shared" si="47"/>
        <v>45456</v>
      </c>
      <c r="F189" s="25">
        <f t="shared" si="47"/>
        <v>45457</v>
      </c>
      <c r="G189" s="24">
        <f t="shared" si="47"/>
        <v>45458</v>
      </c>
      <c r="I189" s="18"/>
      <c r="J189" s="18"/>
      <c r="K189" s="18"/>
      <c r="L189" s="18"/>
    </row>
    <row r="190" spans="1:12" ht="16">
      <c r="A190" s="55"/>
      <c r="B190" s="35"/>
      <c r="C190" s="30"/>
      <c r="D190" s="30"/>
      <c r="E190" s="30"/>
      <c r="F190" s="30"/>
      <c r="G190" s="58"/>
      <c r="I190" s="18"/>
      <c r="J190" s="18"/>
      <c r="K190" s="18"/>
      <c r="L190" s="18"/>
    </row>
    <row r="191" spans="1:12" ht="16">
      <c r="A191" s="55"/>
      <c r="B191" s="35"/>
      <c r="C191" s="30"/>
      <c r="D191" s="30"/>
      <c r="E191" s="30"/>
      <c r="F191" s="30"/>
      <c r="G191" s="58"/>
      <c r="I191" s="18"/>
      <c r="J191" s="18"/>
      <c r="K191" s="18"/>
      <c r="L191" s="18"/>
    </row>
    <row r="192" spans="1:12" ht="16">
      <c r="A192" s="55"/>
      <c r="B192" s="35"/>
      <c r="C192" s="30"/>
      <c r="D192" s="30"/>
      <c r="E192" s="30"/>
      <c r="F192" s="30"/>
      <c r="G192" s="58"/>
      <c r="I192" s="18"/>
      <c r="J192" s="18"/>
      <c r="K192" s="18"/>
      <c r="L192" s="18"/>
    </row>
    <row r="193" spans="1:12" ht="16">
      <c r="A193" s="55"/>
      <c r="B193" s="35"/>
      <c r="C193" s="30"/>
      <c r="D193" s="30"/>
      <c r="E193" s="30"/>
      <c r="F193" s="30"/>
      <c r="G193" s="58"/>
      <c r="I193" s="18"/>
      <c r="J193" s="18"/>
      <c r="K193" s="18"/>
      <c r="L193" s="18"/>
    </row>
    <row r="194" spans="1:12" ht="16">
      <c r="A194" s="60"/>
      <c r="B194" s="62" t="s">
        <v>71</v>
      </c>
      <c r="C194" s="62" t="s">
        <v>71</v>
      </c>
      <c r="D194" s="62" t="s">
        <v>71</v>
      </c>
      <c r="E194" s="53"/>
      <c r="F194" s="53"/>
      <c r="G194" s="61"/>
      <c r="I194" s="18"/>
      <c r="J194" s="18"/>
      <c r="K194" s="18"/>
      <c r="L194" s="18"/>
    </row>
    <row r="195" spans="1:12" ht="38">
      <c r="A195" s="102">
        <f>IF($A$3="INSERER LE NUMERO DE LA SEMAINE","",IF(A187+1&gt;53,"",IF(A187="","",A187+1)))</f>
        <v>25</v>
      </c>
      <c r="B195" s="103"/>
      <c r="C195" s="103"/>
      <c r="D195" s="103"/>
      <c r="E195" s="103"/>
      <c r="F195" s="103"/>
      <c r="G195" s="103"/>
      <c r="I195" s="18"/>
      <c r="J195" s="18"/>
      <c r="K195" s="18"/>
      <c r="L195" s="18"/>
    </row>
    <row r="196" spans="1:12" ht="16">
      <c r="A196" s="20" t="str">
        <f t="shared" ref="A196:G196" si="48">IF(A197="","",UPPER(TEXT(A197,"dddd")))</f>
        <v>DIMANCHE</v>
      </c>
      <c r="B196" s="21" t="str">
        <f t="shared" si="48"/>
        <v>LUNDI</v>
      </c>
      <c r="C196" s="21" t="str">
        <f t="shared" si="48"/>
        <v>MARDI</v>
      </c>
      <c r="D196" s="21" t="str">
        <f t="shared" si="48"/>
        <v>MERCREDI</v>
      </c>
      <c r="E196" s="21" t="str">
        <f t="shared" si="48"/>
        <v>JEUDI</v>
      </c>
      <c r="F196" s="21" t="str">
        <f t="shared" si="48"/>
        <v>VENDREDI</v>
      </c>
      <c r="G196" s="20" t="str">
        <f t="shared" si="48"/>
        <v>SAMEDI</v>
      </c>
      <c r="I196" s="18"/>
      <c r="J196" s="18"/>
      <c r="K196" s="18"/>
      <c r="L196" s="18"/>
    </row>
    <row r="197" spans="1:12" ht="16">
      <c r="A197" s="24">
        <f>IF(OR(G189="",$B$2="",$A195=""),"",G189+1)</f>
        <v>45459</v>
      </c>
      <c r="B197" s="25">
        <f t="shared" ref="B197:G197" si="49">IF(OR(A197="",$B$2="",$A195=""),"",A197+1)</f>
        <v>45460</v>
      </c>
      <c r="C197" s="25">
        <f t="shared" si="49"/>
        <v>45461</v>
      </c>
      <c r="D197" s="25">
        <f t="shared" si="49"/>
        <v>45462</v>
      </c>
      <c r="E197" s="25">
        <f t="shared" si="49"/>
        <v>45463</v>
      </c>
      <c r="F197" s="25">
        <f t="shared" si="49"/>
        <v>45464</v>
      </c>
      <c r="G197" s="24">
        <f t="shared" si="49"/>
        <v>45465</v>
      </c>
      <c r="I197" s="18"/>
      <c r="J197" s="18"/>
      <c r="K197" s="18"/>
      <c r="L197" s="18"/>
    </row>
    <row r="198" spans="1:12" ht="16">
      <c r="A198" s="55"/>
      <c r="B198" s="50" t="s">
        <v>58</v>
      </c>
      <c r="C198" s="30"/>
      <c r="D198" s="30"/>
      <c r="E198" s="30"/>
      <c r="F198" s="30"/>
      <c r="G198" s="58"/>
      <c r="I198" s="18"/>
      <c r="J198" s="18"/>
      <c r="K198" s="18"/>
      <c r="L198" s="18"/>
    </row>
    <row r="199" spans="1:12" ht="16">
      <c r="A199" s="55"/>
      <c r="B199" s="30"/>
      <c r="C199" s="30"/>
      <c r="D199" s="30"/>
      <c r="E199" s="30"/>
      <c r="F199" s="30"/>
      <c r="G199" s="58"/>
      <c r="I199" s="18"/>
      <c r="J199" s="18"/>
      <c r="K199" s="18"/>
      <c r="L199" s="18"/>
    </row>
    <row r="200" spans="1:12" ht="16">
      <c r="A200" s="55"/>
      <c r="B200" s="30"/>
      <c r="C200" s="30"/>
      <c r="D200" s="30"/>
      <c r="E200" s="30"/>
      <c r="F200" s="30"/>
      <c r="G200" s="58"/>
      <c r="I200" s="18"/>
      <c r="J200" s="18"/>
      <c r="K200" s="18"/>
      <c r="L200" s="18"/>
    </row>
    <row r="201" spans="1:12" ht="16">
      <c r="A201" s="55"/>
      <c r="B201" s="30"/>
      <c r="C201" s="30"/>
      <c r="D201" s="30"/>
      <c r="E201" s="30"/>
      <c r="F201" s="30"/>
      <c r="G201" s="58"/>
      <c r="I201" s="18"/>
      <c r="J201" s="18"/>
      <c r="K201" s="18"/>
      <c r="L201" s="18"/>
    </row>
    <row r="202" spans="1:12" ht="16">
      <c r="A202" s="60"/>
      <c r="B202" s="53"/>
      <c r="C202" s="53"/>
      <c r="D202" s="53"/>
      <c r="E202" s="53"/>
      <c r="F202" s="53"/>
      <c r="G202" s="61"/>
      <c r="I202" s="18"/>
      <c r="J202" s="18"/>
      <c r="K202" s="18"/>
      <c r="L202" s="18"/>
    </row>
    <row r="203" spans="1:12" ht="38">
      <c r="A203" s="102">
        <f>IF($A$3="INSERER LE NUMERO DE LA SEMAINE","",IF(A195+1&gt;53,"",IF(A195="","",A195+1)))</f>
        <v>26</v>
      </c>
      <c r="B203" s="103"/>
      <c r="C203" s="103"/>
      <c r="D203" s="103"/>
      <c r="E203" s="103"/>
      <c r="F203" s="103"/>
      <c r="G203" s="103"/>
      <c r="I203" s="18"/>
      <c r="J203" s="18"/>
      <c r="K203" s="18"/>
      <c r="L203" s="18"/>
    </row>
    <row r="204" spans="1:12" ht="16">
      <c r="A204" s="20" t="str">
        <f t="shared" ref="A204:G204" si="50">IF(A205="","",UPPER(TEXT(A205,"dddd")))</f>
        <v>DIMANCHE</v>
      </c>
      <c r="B204" s="21" t="str">
        <f t="shared" si="50"/>
        <v>LUNDI</v>
      </c>
      <c r="C204" s="21" t="str">
        <f t="shared" si="50"/>
        <v>MARDI</v>
      </c>
      <c r="D204" s="21" t="str">
        <f t="shared" si="50"/>
        <v>MERCREDI</v>
      </c>
      <c r="E204" s="21" t="str">
        <f t="shared" si="50"/>
        <v>JEUDI</v>
      </c>
      <c r="F204" s="21" t="str">
        <f t="shared" si="50"/>
        <v>VENDREDI</v>
      </c>
      <c r="G204" s="20" t="str">
        <f t="shared" si="50"/>
        <v>SAMEDI</v>
      </c>
      <c r="I204" s="18"/>
      <c r="J204" s="18"/>
      <c r="K204" s="18"/>
      <c r="L204" s="18"/>
    </row>
    <row r="205" spans="1:12" ht="16">
      <c r="A205" s="24">
        <f>IF(OR(G197="",$B$2="",$A203=""),"",G197+1)</f>
        <v>45466</v>
      </c>
      <c r="B205" s="25">
        <f t="shared" ref="B205:G205" si="51">IF(OR(A205="",$B$2="",$A203=""),"",A205+1)</f>
        <v>45467</v>
      </c>
      <c r="C205" s="25">
        <f t="shared" si="51"/>
        <v>45468</v>
      </c>
      <c r="D205" s="25">
        <f t="shared" si="51"/>
        <v>45469</v>
      </c>
      <c r="E205" s="25">
        <f t="shared" si="51"/>
        <v>45470</v>
      </c>
      <c r="F205" s="25">
        <f t="shared" si="51"/>
        <v>45471</v>
      </c>
      <c r="G205" s="24">
        <f t="shared" si="51"/>
        <v>45472</v>
      </c>
      <c r="I205" s="18"/>
      <c r="J205" s="18"/>
      <c r="K205" s="18"/>
      <c r="L205" s="18"/>
    </row>
    <row r="206" spans="1:12" ht="16">
      <c r="A206" s="55"/>
      <c r="B206" s="50" t="s">
        <v>58</v>
      </c>
      <c r="C206" s="30"/>
      <c r="D206" s="30"/>
      <c r="E206" s="30"/>
      <c r="F206" s="30"/>
      <c r="G206" s="58"/>
      <c r="I206" s="18"/>
      <c r="J206" s="18"/>
      <c r="K206" s="18"/>
      <c r="L206" s="18"/>
    </row>
    <row r="207" spans="1:12" ht="16">
      <c r="A207" s="55"/>
      <c r="B207" s="30"/>
      <c r="C207" s="30"/>
      <c r="D207" s="30"/>
      <c r="E207" s="30"/>
      <c r="F207" s="30"/>
      <c r="G207" s="58"/>
      <c r="I207" s="18"/>
      <c r="J207" s="18"/>
      <c r="K207" s="18"/>
      <c r="L207" s="18"/>
    </row>
    <row r="208" spans="1:12" ht="16">
      <c r="A208" s="55"/>
      <c r="B208" s="30"/>
      <c r="C208" s="30"/>
      <c r="D208" s="30"/>
      <c r="E208" s="30"/>
      <c r="F208" s="30"/>
      <c r="G208" s="58"/>
      <c r="I208" s="18"/>
      <c r="J208" s="18"/>
      <c r="K208" s="18"/>
      <c r="L208" s="18"/>
    </row>
    <row r="209" spans="1:12" ht="16">
      <c r="A209" s="55"/>
      <c r="B209" s="30"/>
      <c r="C209" s="30"/>
      <c r="D209" s="30"/>
      <c r="E209" s="30"/>
      <c r="F209" s="30"/>
      <c r="G209" s="58"/>
      <c r="I209" s="18"/>
      <c r="J209" s="18"/>
      <c r="K209" s="18"/>
      <c r="L209" s="18"/>
    </row>
    <row r="210" spans="1:12" ht="16">
      <c r="A210" s="60"/>
      <c r="B210" s="53"/>
      <c r="C210" s="53"/>
      <c r="D210" s="53"/>
      <c r="E210" s="53"/>
      <c r="F210" s="53"/>
      <c r="G210" s="61"/>
      <c r="I210" s="18"/>
      <c r="J210" s="18"/>
      <c r="K210" s="18"/>
      <c r="L210" s="18"/>
    </row>
    <row r="211" spans="1:12" ht="38">
      <c r="A211" s="102">
        <f>IF($A$3="INSERER LE NUMERO DE LA SEMAINE","",IF(A203+1&gt;53,"",IF(A203="","",A203+1)))</f>
        <v>27</v>
      </c>
      <c r="B211" s="103"/>
      <c r="C211" s="103"/>
      <c r="D211" s="103"/>
      <c r="E211" s="103"/>
      <c r="F211" s="103"/>
      <c r="G211" s="103"/>
      <c r="I211" s="18"/>
      <c r="J211" s="18"/>
      <c r="K211" s="18"/>
      <c r="L211" s="18"/>
    </row>
    <row r="212" spans="1:12" ht="16">
      <c r="A212" s="20" t="str">
        <f t="shared" ref="A212:G212" si="52">IF(A213="","",UPPER(TEXT(A213,"dddd")))</f>
        <v>DIMANCHE</v>
      </c>
      <c r="B212" s="21" t="str">
        <f t="shared" si="52"/>
        <v>LUNDI</v>
      </c>
      <c r="C212" s="21" t="str">
        <f t="shared" si="52"/>
        <v>MARDI</v>
      </c>
      <c r="D212" s="21" t="str">
        <f t="shared" si="52"/>
        <v>MERCREDI</v>
      </c>
      <c r="E212" s="21" t="str">
        <f t="shared" si="52"/>
        <v>JEUDI</v>
      </c>
      <c r="F212" s="21" t="str">
        <f t="shared" si="52"/>
        <v>VENDREDI</v>
      </c>
      <c r="G212" s="20" t="str">
        <f t="shared" si="52"/>
        <v>SAMEDI</v>
      </c>
      <c r="I212" s="18"/>
      <c r="J212" s="18"/>
      <c r="K212" s="18"/>
      <c r="L212" s="18"/>
    </row>
    <row r="213" spans="1:12" ht="16">
      <c r="A213" s="24">
        <f>IF(OR(G205="",$B$2="",$A211=""),"",G205+1)</f>
        <v>45473</v>
      </c>
      <c r="B213" s="25">
        <f t="shared" ref="B213:G213" si="53">IF(OR(A213="",$B$2="",$A211=""),"",A213+1)</f>
        <v>45474</v>
      </c>
      <c r="C213" s="25">
        <f t="shared" si="53"/>
        <v>45475</v>
      </c>
      <c r="D213" s="25">
        <f t="shared" si="53"/>
        <v>45476</v>
      </c>
      <c r="E213" s="25">
        <f t="shared" si="53"/>
        <v>45477</v>
      </c>
      <c r="F213" s="25">
        <f t="shared" si="53"/>
        <v>45478</v>
      </c>
      <c r="G213" s="24">
        <f t="shared" si="53"/>
        <v>45479</v>
      </c>
      <c r="I213" s="18"/>
      <c r="J213" s="18"/>
      <c r="K213" s="18"/>
      <c r="L213" s="18"/>
    </row>
    <row r="214" spans="1:12" ht="16">
      <c r="A214" s="55"/>
      <c r="B214" s="50" t="s">
        <v>58</v>
      </c>
      <c r="C214" s="30"/>
      <c r="D214" s="30"/>
      <c r="E214" s="30"/>
      <c r="F214" s="30"/>
      <c r="G214" s="58"/>
      <c r="I214" s="18"/>
      <c r="J214" s="18"/>
      <c r="K214" s="18"/>
      <c r="L214" s="18"/>
    </row>
    <row r="215" spans="1:12" ht="16">
      <c r="A215" s="55"/>
      <c r="B215" s="30"/>
      <c r="C215" s="30"/>
      <c r="D215" s="30"/>
      <c r="E215" s="30"/>
      <c r="F215" s="30"/>
      <c r="G215" s="58"/>
      <c r="I215" s="18"/>
      <c r="J215" s="18"/>
      <c r="K215" s="18"/>
      <c r="L215" s="18"/>
    </row>
    <row r="216" spans="1:12" ht="16">
      <c r="A216" s="55"/>
      <c r="B216" s="30"/>
      <c r="C216" s="30"/>
      <c r="D216" s="30"/>
      <c r="E216" s="30"/>
      <c r="F216" s="30"/>
      <c r="G216" s="58"/>
      <c r="I216" s="18"/>
      <c r="J216" s="18"/>
      <c r="K216" s="18"/>
      <c r="L216" s="18"/>
    </row>
    <row r="217" spans="1:12" ht="16">
      <c r="A217" s="55"/>
      <c r="B217" s="30"/>
      <c r="C217" s="30"/>
      <c r="D217" s="30"/>
      <c r="E217" s="30"/>
      <c r="F217" s="30"/>
      <c r="G217" s="58"/>
      <c r="I217" s="18"/>
      <c r="J217" s="18"/>
      <c r="K217" s="18"/>
      <c r="L217" s="18"/>
    </row>
    <row r="218" spans="1:12" ht="16">
      <c r="A218" s="60"/>
      <c r="B218" s="53"/>
      <c r="C218" s="53"/>
      <c r="D218" s="53"/>
      <c r="E218" s="53"/>
      <c r="F218" s="53"/>
      <c r="G218" s="61"/>
      <c r="I218" s="18"/>
      <c r="J218" s="18"/>
      <c r="K218" s="18"/>
      <c r="L218" s="18"/>
    </row>
    <row r="219" spans="1:12" ht="38">
      <c r="A219" s="102">
        <f>IF($A$3="INSERER LE NUMERO DE LA SEMAINE","",IF(A211+1&gt;53,"",IF(A211="","",A211+1)))</f>
        <v>28</v>
      </c>
      <c r="B219" s="103"/>
      <c r="C219" s="103"/>
      <c r="D219" s="103"/>
      <c r="E219" s="103"/>
      <c r="F219" s="103"/>
      <c r="G219" s="103"/>
      <c r="I219" s="18"/>
      <c r="J219" s="18"/>
      <c r="K219" s="18"/>
      <c r="L219" s="18"/>
    </row>
    <row r="220" spans="1:12" ht="16">
      <c r="A220" s="20" t="str">
        <f t="shared" ref="A220:G220" si="54">IF(A221="","",UPPER(TEXT(A221,"dddd")))</f>
        <v>DIMANCHE</v>
      </c>
      <c r="B220" s="21" t="str">
        <f t="shared" si="54"/>
        <v>LUNDI</v>
      </c>
      <c r="C220" s="21" t="str">
        <f t="shared" si="54"/>
        <v>MARDI</v>
      </c>
      <c r="D220" s="21" t="str">
        <f t="shared" si="54"/>
        <v>MERCREDI</v>
      </c>
      <c r="E220" s="21" t="str">
        <f t="shared" si="54"/>
        <v>JEUDI</v>
      </c>
      <c r="F220" s="21" t="str">
        <f t="shared" si="54"/>
        <v>VENDREDI</v>
      </c>
      <c r="G220" s="20" t="str">
        <f t="shared" si="54"/>
        <v>SAMEDI</v>
      </c>
      <c r="I220" s="18"/>
      <c r="J220" s="18"/>
      <c r="K220" s="18"/>
      <c r="L220" s="18"/>
    </row>
    <row r="221" spans="1:12" ht="16">
      <c r="A221" s="24">
        <f>IF(OR(G213="",$B$2="",$A219=""),"",G213+1)</f>
        <v>45480</v>
      </c>
      <c r="B221" s="25">
        <f t="shared" ref="B221:G221" si="55">IF(OR(A221="",$B$2="",$A219=""),"",A221+1)</f>
        <v>45481</v>
      </c>
      <c r="C221" s="25">
        <f t="shared" si="55"/>
        <v>45482</v>
      </c>
      <c r="D221" s="25">
        <f t="shared" si="55"/>
        <v>45483</v>
      </c>
      <c r="E221" s="25">
        <f t="shared" si="55"/>
        <v>45484</v>
      </c>
      <c r="F221" s="25">
        <f t="shared" si="55"/>
        <v>45485</v>
      </c>
      <c r="G221" s="24">
        <f t="shared" si="55"/>
        <v>45486</v>
      </c>
      <c r="I221" s="18"/>
      <c r="J221" s="18"/>
      <c r="K221" s="18"/>
      <c r="L221" s="18"/>
    </row>
    <row r="222" spans="1:12" ht="16">
      <c r="A222" s="55"/>
      <c r="B222" s="50" t="s">
        <v>58</v>
      </c>
      <c r="C222" s="30"/>
      <c r="D222" s="30"/>
      <c r="E222" s="30"/>
      <c r="F222" s="30"/>
      <c r="G222" s="58"/>
      <c r="I222" s="18"/>
      <c r="J222" s="18"/>
      <c r="K222" s="18"/>
      <c r="L222" s="18"/>
    </row>
    <row r="223" spans="1:12" ht="16">
      <c r="A223" s="55"/>
      <c r="B223" s="30"/>
      <c r="C223" s="30"/>
      <c r="D223" s="30"/>
      <c r="E223" s="30"/>
      <c r="F223" s="30"/>
      <c r="G223" s="58"/>
      <c r="I223" s="18"/>
      <c r="J223" s="18"/>
      <c r="K223" s="18"/>
      <c r="L223" s="18"/>
    </row>
    <row r="224" spans="1:12" ht="16">
      <c r="A224" s="55"/>
      <c r="B224" s="30"/>
      <c r="C224" s="30"/>
      <c r="D224" s="30"/>
      <c r="E224" s="30"/>
      <c r="F224" s="30"/>
      <c r="G224" s="58"/>
      <c r="I224" s="18"/>
      <c r="J224" s="18"/>
      <c r="K224" s="18"/>
      <c r="L224" s="18"/>
    </row>
    <row r="225" spans="1:12" ht="16">
      <c r="A225" s="55"/>
      <c r="B225" s="30"/>
      <c r="C225" s="30"/>
      <c r="D225" s="30"/>
      <c r="E225" s="30"/>
      <c r="F225" s="30"/>
      <c r="G225" s="58"/>
      <c r="I225" s="18"/>
      <c r="J225" s="18"/>
      <c r="K225" s="18"/>
      <c r="L225" s="18"/>
    </row>
    <row r="226" spans="1:12" ht="16">
      <c r="A226" s="60"/>
      <c r="B226" s="53"/>
      <c r="C226" s="53"/>
      <c r="D226" s="53"/>
      <c r="E226" s="53"/>
      <c r="F226" s="53"/>
      <c r="G226" s="61"/>
      <c r="I226" s="18"/>
      <c r="J226" s="18"/>
      <c r="K226" s="18"/>
      <c r="L226" s="18"/>
    </row>
    <row r="227" spans="1:12" ht="38">
      <c r="A227" s="102">
        <f>IF($A$3="INSERER LE NUMERO DE LA SEMAINE","",IF(A219+1&gt;53,"",IF(A219="","",A219+1)))</f>
        <v>29</v>
      </c>
      <c r="B227" s="103"/>
      <c r="C227" s="103"/>
      <c r="D227" s="103"/>
      <c r="E227" s="103"/>
      <c r="F227" s="103"/>
      <c r="G227" s="103"/>
      <c r="I227" s="18"/>
      <c r="J227" s="18"/>
      <c r="K227" s="18"/>
      <c r="L227" s="18"/>
    </row>
    <row r="228" spans="1:12" ht="16">
      <c r="A228" s="20" t="str">
        <f t="shared" ref="A228:G228" si="56">IF(A229="","",UPPER(TEXT(A229,"dddd")))</f>
        <v>DIMANCHE</v>
      </c>
      <c r="B228" s="21" t="str">
        <f t="shared" si="56"/>
        <v>LUNDI</v>
      </c>
      <c r="C228" s="21" t="str">
        <f t="shared" si="56"/>
        <v>MARDI</v>
      </c>
      <c r="D228" s="21" t="str">
        <f t="shared" si="56"/>
        <v>MERCREDI</v>
      </c>
      <c r="E228" s="21" t="str">
        <f t="shared" si="56"/>
        <v>JEUDI</v>
      </c>
      <c r="F228" s="21" t="str">
        <f t="shared" si="56"/>
        <v>VENDREDI</v>
      </c>
      <c r="G228" s="20" t="str">
        <f t="shared" si="56"/>
        <v>SAMEDI</v>
      </c>
      <c r="I228" s="18"/>
      <c r="J228" s="18"/>
      <c r="K228" s="18"/>
      <c r="L228" s="18"/>
    </row>
    <row r="229" spans="1:12" ht="16">
      <c r="A229" s="24">
        <f>IF(OR(G221="",$B$2="",$A227=""),"",G221+1)</f>
        <v>45487</v>
      </c>
      <c r="B229" s="25">
        <f t="shared" ref="B229:G229" si="57">IF(OR(A229="",$B$2="",$A227=""),"",A229+1)</f>
        <v>45488</v>
      </c>
      <c r="C229" s="25">
        <f t="shared" si="57"/>
        <v>45489</v>
      </c>
      <c r="D229" s="25">
        <f t="shared" si="57"/>
        <v>45490</v>
      </c>
      <c r="E229" s="25">
        <f t="shared" si="57"/>
        <v>45491</v>
      </c>
      <c r="F229" s="25">
        <f t="shared" si="57"/>
        <v>45492</v>
      </c>
      <c r="G229" s="24">
        <f t="shared" si="57"/>
        <v>45493</v>
      </c>
      <c r="I229" s="18"/>
      <c r="J229" s="18"/>
      <c r="K229" s="18"/>
      <c r="L229" s="18"/>
    </row>
    <row r="230" spans="1:12" ht="16">
      <c r="A230" s="55"/>
      <c r="B230" s="50" t="s">
        <v>58</v>
      </c>
      <c r="C230" s="30"/>
      <c r="D230" s="30"/>
      <c r="E230" s="30"/>
      <c r="F230" s="30"/>
      <c r="G230" s="58"/>
      <c r="I230" s="18"/>
      <c r="J230" s="18"/>
      <c r="K230" s="18"/>
      <c r="L230" s="18"/>
    </row>
    <row r="231" spans="1:12" ht="16">
      <c r="A231" s="55"/>
      <c r="B231" s="30"/>
      <c r="C231" s="30"/>
      <c r="D231" s="30"/>
      <c r="E231" s="30"/>
      <c r="F231" s="30"/>
      <c r="G231" s="58"/>
      <c r="I231" s="18"/>
      <c r="J231" s="18"/>
      <c r="K231" s="18"/>
      <c r="L231" s="18"/>
    </row>
    <row r="232" spans="1:12" ht="16">
      <c r="A232" s="55"/>
      <c r="B232" s="30"/>
      <c r="C232" s="30"/>
      <c r="D232" s="30"/>
      <c r="E232" s="30"/>
      <c r="F232" s="30"/>
      <c r="G232" s="58"/>
      <c r="I232" s="18"/>
      <c r="J232" s="18"/>
      <c r="K232" s="18"/>
      <c r="L232" s="18"/>
    </row>
    <row r="233" spans="1:12" ht="16">
      <c r="A233" s="55"/>
      <c r="B233" s="30"/>
      <c r="C233" s="30"/>
      <c r="D233" s="30"/>
      <c r="E233" s="30"/>
      <c r="F233" s="30"/>
      <c r="G233" s="58"/>
      <c r="I233" s="18"/>
      <c r="J233" s="18"/>
      <c r="K233" s="18"/>
      <c r="L233" s="18"/>
    </row>
    <row r="234" spans="1:12" ht="16">
      <c r="A234" s="60"/>
      <c r="B234" s="53"/>
      <c r="C234" s="53"/>
      <c r="D234" s="53"/>
      <c r="E234" s="53"/>
      <c r="F234" s="53"/>
      <c r="G234" s="61"/>
      <c r="I234" s="18"/>
      <c r="J234" s="18"/>
      <c r="K234" s="18"/>
      <c r="L234" s="18"/>
    </row>
    <row r="235" spans="1:12" ht="38">
      <c r="A235" s="102">
        <f>IF($A$3="INSERER LE NUMERO DE LA SEMAINE","",IF(A227+1&gt;53,"",IF(A227="","",A227+1)))</f>
        <v>30</v>
      </c>
      <c r="B235" s="103"/>
      <c r="C235" s="103"/>
      <c r="D235" s="103"/>
      <c r="E235" s="103"/>
      <c r="F235" s="103"/>
      <c r="G235" s="103"/>
      <c r="I235" s="18"/>
      <c r="J235" s="18"/>
      <c r="K235" s="18"/>
      <c r="L235" s="18"/>
    </row>
    <row r="236" spans="1:12" ht="16">
      <c r="A236" s="20" t="str">
        <f t="shared" ref="A236:G236" si="58">IF(A237="","",UPPER(TEXT(A237,"dddd")))</f>
        <v>DIMANCHE</v>
      </c>
      <c r="B236" s="21" t="str">
        <f t="shared" si="58"/>
        <v>LUNDI</v>
      </c>
      <c r="C236" s="21" t="str">
        <f t="shared" si="58"/>
        <v>MARDI</v>
      </c>
      <c r="D236" s="21" t="str">
        <f t="shared" si="58"/>
        <v>MERCREDI</v>
      </c>
      <c r="E236" s="21" t="str">
        <f t="shared" si="58"/>
        <v>JEUDI</v>
      </c>
      <c r="F236" s="21" t="str">
        <f t="shared" si="58"/>
        <v>VENDREDI</v>
      </c>
      <c r="G236" s="20" t="str">
        <f t="shared" si="58"/>
        <v>SAMEDI</v>
      </c>
      <c r="I236" s="18"/>
      <c r="J236" s="18"/>
      <c r="K236" s="18"/>
      <c r="L236" s="18"/>
    </row>
    <row r="237" spans="1:12" ht="16">
      <c r="A237" s="24">
        <f>IF(OR(G229="",$B$2="",$A235=""),"",G229+1)</f>
        <v>45494</v>
      </c>
      <c r="B237" s="25">
        <f t="shared" ref="B237:G237" si="59">IF(OR(A237="",$B$2="",$A235=""),"",A237+1)</f>
        <v>45495</v>
      </c>
      <c r="C237" s="25">
        <f t="shared" si="59"/>
        <v>45496</v>
      </c>
      <c r="D237" s="25">
        <f t="shared" si="59"/>
        <v>45497</v>
      </c>
      <c r="E237" s="25">
        <f t="shared" si="59"/>
        <v>45498</v>
      </c>
      <c r="F237" s="25">
        <f t="shared" si="59"/>
        <v>45499</v>
      </c>
      <c r="G237" s="24">
        <f t="shared" si="59"/>
        <v>45500</v>
      </c>
      <c r="I237" s="18"/>
      <c r="J237" s="18"/>
      <c r="K237" s="18"/>
      <c r="L237" s="18"/>
    </row>
    <row r="238" spans="1:12" ht="16">
      <c r="A238" s="55"/>
      <c r="B238" s="50" t="s">
        <v>58</v>
      </c>
      <c r="C238" s="30"/>
      <c r="D238" s="30"/>
      <c r="E238" s="30"/>
      <c r="F238" s="30"/>
      <c r="G238" s="58"/>
      <c r="I238" s="18"/>
      <c r="J238" s="18"/>
      <c r="K238" s="18"/>
      <c r="L238" s="18"/>
    </row>
    <row r="239" spans="1:12" ht="16">
      <c r="A239" s="55"/>
      <c r="B239" s="30"/>
      <c r="C239" s="30"/>
      <c r="D239" s="30"/>
      <c r="E239" s="30"/>
      <c r="F239" s="30"/>
      <c r="G239" s="58"/>
      <c r="I239" s="18"/>
      <c r="J239" s="18"/>
      <c r="K239" s="18"/>
      <c r="L239" s="18"/>
    </row>
    <row r="240" spans="1:12" ht="16">
      <c r="A240" s="55"/>
      <c r="B240" s="30"/>
      <c r="C240" s="30"/>
      <c r="D240" s="30"/>
      <c r="E240" s="30"/>
      <c r="F240" s="30"/>
      <c r="G240" s="58"/>
      <c r="I240" s="18"/>
      <c r="J240" s="18"/>
      <c r="K240" s="18"/>
      <c r="L240" s="18"/>
    </row>
    <row r="241" spans="1:12" ht="16">
      <c r="A241" s="55"/>
      <c r="B241" s="30"/>
      <c r="C241" s="30"/>
      <c r="D241" s="30"/>
      <c r="E241" s="30"/>
      <c r="F241" s="30"/>
      <c r="G241" s="58"/>
      <c r="I241" s="18"/>
      <c r="J241" s="18"/>
      <c r="K241" s="18"/>
      <c r="L241" s="18"/>
    </row>
    <row r="242" spans="1:12" ht="16">
      <c r="A242" s="60"/>
      <c r="B242" s="53"/>
      <c r="C242" s="53"/>
      <c r="D242" s="53"/>
      <c r="E242" s="53"/>
      <c r="F242" s="53"/>
      <c r="G242" s="61"/>
      <c r="I242" s="18"/>
      <c r="J242" s="18"/>
      <c r="K242" s="18"/>
      <c r="L242" s="18"/>
    </row>
    <row r="243" spans="1:12" ht="38">
      <c r="A243" s="102">
        <f>IF($A$3="INSERER LE NUMERO DE LA SEMAINE","",IF(A235+1&gt;53,"",IF(A235="","",A235+1)))</f>
        <v>31</v>
      </c>
      <c r="B243" s="103"/>
      <c r="C243" s="103"/>
      <c r="D243" s="103"/>
      <c r="E243" s="103"/>
      <c r="F243" s="103"/>
      <c r="G243" s="103"/>
      <c r="I243" s="18"/>
      <c r="J243" s="18"/>
      <c r="K243" s="18"/>
      <c r="L243" s="18"/>
    </row>
    <row r="244" spans="1:12" ht="16">
      <c r="A244" s="20" t="str">
        <f t="shared" ref="A244:G244" si="60">IF(A245="","",UPPER(TEXT(A245,"dddd")))</f>
        <v>DIMANCHE</v>
      </c>
      <c r="B244" s="21" t="str">
        <f t="shared" si="60"/>
        <v>LUNDI</v>
      </c>
      <c r="C244" s="21" t="str">
        <f t="shared" si="60"/>
        <v>MARDI</v>
      </c>
      <c r="D244" s="21" t="str">
        <f t="shared" si="60"/>
        <v>MERCREDI</v>
      </c>
      <c r="E244" s="21" t="str">
        <f t="shared" si="60"/>
        <v>JEUDI</v>
      </c>
      <c r="F244" s="21" t="str">
        <f t="shared" si="60"/>
        <v>VENDREDI</v>
      </c>
      <c r="G244" s="20" t="str">
        <f t="shared" si="60"/>
        <v>SAMEDI</v>
      </c>
      <c r="I244" s="18"/>
      <c r="J244" s="18"/>
      <c r="K244" s="18"/>
      <c r="L244" s="18"/>
    </row>
    <row r="245" spans="1:12" ht="16">
      <c r="A245" s="24">
        <f>IF(OR(G237="",$B$2="",$A243=""),"",G237+1)</f>
        <v>45501</v>
      </c>
      <c r="B245" s="25">
        <f t="shared" ref="B245:G245" si="61">IF(OR(A245="",$B$2="",$A243=""),"",A245+1)</f>
        <v>45502</v>
      </c>
      <c r="C245" s="25">
        <f t="shared" si="61"/>
        <v>45503</v>
      </c>
      <c r="D245" s="25">
        <f t="shared" si="61"/>
        <v>45504</v>
      </c>
      <c r="E245" s="25">
        <f t="shared" si="61"/>
        <v>45505</v>
      </c>
      <c r="F245" s="25">
        <f t="shared" si="61"/>
        <v>45506</v>
      </c>
      <c r="G245" s="24">
        <f t="shared" si="61"/>
        <v>45507</v>
      </c>
      <c r="I245" s="18"/>
      <c r="J245" s="18"/>
      <c r="K245" s="18"/>
      <c r="L245" s="18"/>
    </row>
    <row r="246" spans="1:12" ht="16">
      <c r="A246" s="55"/>
      <c r="B246" s="63" t="s">
        <v>72</v>
      </c>
      <c r="C246" s="30"/>
      <c r="D246" s="30"/>
      <c r="E246" s="30"/>
      <c r="F246" s="30"/>
      <c r="G246" s="58"/>
      <c r="I246" s="18"/>
      <c r="J246" s="18"/>
      <c r="K246" s="18"/>
      <c r="L246" s="18"/>
    </row>
    <row r="247" spans="1:12" ht="16">
      <c r="A247" s="55"/>
      <c r="B247" s="30"/>
      <c r="C247" s="30"/>
      <c r="D247" s="30"/>
      <c r="E247" s="30"/>
      <c r="F247" s="30"/>
      <c r="G247" s="58"/>
      <c r="I247" s="18"/>
      <c r="J247" s="18"/>
      <c r="K247" s="18"/>
      <c r="L247" s="18"/>
    </row>
    <row r="248" spans="1:12" ht="16">
      <c r="A248" s="55"/>
      <c r="B248" s="30"/>
      <c r="C248" s="30"/>
      <c r="D248" s="30"/>
      <c r="E248" s="30"/>
      <c r="F248" s="30"/>
      <c r="G248" s="58"/>
      <c r="I248" s="18"/>
      <c r="J248" s="18"/>
      <c r="K248" s="18"/>
      <c r="L248" s="18"/>
    </row>
    <row r="249" spans="1:12" ht="16">
      <c r="A249" s="55"/>
      <c r="B249" s="30"/>
      <c r="C249" s="30"/>
      <c r="D249" s="30"/>
      <c r="E249" s="30"/>
      <c r="F249" s="30"/>
      <c r="G249" s="58"/>
      <c r="I249" s="18"/>
      <c r="J249" s="18"/>
      <c r="K249" s="18"/>
      <c r="L249" s="18"/>
    </row>
    <row r="250" spans="1:12" ht="16">
      <c r="A250" s="60" t="s">
        <v>54</v>
      </c>
      <c r="B250" s="43" t="s">
        <v>54</v>
      </c>
      <c r="C250" s="43" t="s">
        <v>54</v>
      </c>
      <c r="D250" s="43" t="s">
        <v>54</v>
      </c>
      <c r="E250" s="43" t="s">
        <v>54</v>
      </c>
      <c r="F250" s="53"/>
      <c r="G250" s="66"/>
      <c r="I250" s="18"/>
      <c r="J250" s="18"/>
      <c r="K250" s="18"/>
      <c r="L250" s="18"/>
    </row>
    <row r="251" spans="1:12" ht="38">
      <c r="A251" s="102">
        <f>IF($A$3="INSERER LE NUMERO DE LA SEMAINE","",IF(A243+1&gt;53,"",IF(A243="","",A243+1)))</f>
        <v>32</v>
      </c>
      <c r="B251" s="103"/>
      <c r="C251" s="103"/>
      <c r="D251" s="103"/>
      <c r="E251" s="103"/>
      <c r="F251" s="103"/>
      <c r="G251" s="103"/>
      <c r="I251" s="18"/>
      <c r="J251" s="18"/>
      <c r="K251" s="18"/>
      <c r="L251" s="18"/>
    </row>
    <row r="252" spans="1:12" ht="16">
      <c r="A252" s="20" t="str">
        <f t="shared" ref="A252:G252" si="62">IF(A253="","",UPPER(TEXT(A253,"dddd")))</f>
        <v>DIMANCHE</v>
      </c>
      <c r="B252" s="21" t="str">
        <f t="shared" si="62"/>
        <v>LUNDI</v>
      </c>
      <c r="C252" s="21" t="str">
        <f t="shared" si="62"/>
        <v>MARDI</v>
      </c>
      <c r="D252" s="21" t="str">
        <f t="shared" si="62"/>
        <v>MERCREDI</v>
      </c>
      <c r="E252" s="21" t="str">
        <f t="shared" si="62"/>
        <v>JEUDI</v>
      </c>
      <c r="F252" s="21" t="str">
        <f t="shared" si="62"/>
        <v>VENDREDI</v>
      </c>
      <c r="G252" s="20" t="str">
        <f t="shared" si="62"/>
        <v>SAMEDI</v>
      </c>
      <c r="I252" s="18"/>
      <c r="J252" s="18"/>
      <c r="K252" s="18"/>
      <c r="L252" s="18"/>
    </row>
    <row r="253" spans="1:12" ht="16">
      <c r="A253" s="24">
        <f>IF(OR(G245="",$B$2="",$A251=""),"",G245+1)</f>
        <v>45508</v>
      </c>
      <c r="B253" s="25">
        <f t="shared" ref="B253:G253" si="63">IF(OR(A253="",$B$2="",$A251=""),"",A253+1)</f>
        <v>45509</v>
      </c>
      <c r="C253" s="25">
        <f t="shared" si="63"/>
        <v>45510</v>
      </c>
      <c r="D253" s="25">
        <f t="shared" si="63"/>
        <v>45511</v>
      </c>
      <c r="E253" s="25">
        <f t="shared" si="63"/>
        <v>45512</v>
      </c>
      <c r="F253" s="25">
        <f t="shared" si="63"/>
        <v>45513</v>
      </c>
      <c r="G253" s="24">
        <f t="shared" si="63"/>
        <v>45514</v>
      </c>
      <c r="I253" s="18"/>
      <c r="J253" s="18"/>
      <c r="K253" s="18"/>
      <c r="L253" s="18"/>
    </row>
    <row r="254" spans="1:12" ht="16">
      <c r="A254" s="55"/>
      <c r="B254" s="67" t="s">
        <v>75</v>
      </c>
      <c r="C254" s="30"/>
      <c r="D254" s="30"/>
      <c r="E254" s="30"/>
      <c r="F254" s="30"/>
      <c r="G254" s="58"/>
      <c r="I254" s="18"/>
      <c r="J254" s="18"/>
      <c r="K254" s="18"/>
      <c r="L254" s="18"/>
    </row>
    <row r="255" spans="1:12" ht="16">
      <c r="A255" s="55"/>
      <c r="B255" s="65" t="s">
        <v>76</v>
      </c>
      <c r="C255" s="30"/>
      <c r="D255" s="30"/>
      <c r="E255" s="30"/>
      <c r="F255" s="30"/>
      <c r="G255" s="58"/>
      <c r="I255" s="18"/>
      <c r="J255" s="18"/>
      <c r="K255" s="18"/>
      <c r="L255" s="18"/>
    </row>
    <row r="256" spans="1:12" ht="16">
      <c r="A256" s="55"/>
      <c r="B256" s="30"/>
      <c r="C256" s="30"/>
      <c r="D256" s="30"/>
      <c r="E256" s="30"/>
      <c r="F256" s="30"/>
      <c r="G256" s="58"/>
      <c r="I256" s="18"/>
      <c r="J256" s="18"/>
      <c r="K256" s="18"/>
      <c r="L256" s="18"/>
    </row>
    <row r="257" spans="1:12" ht="16">
      <c r="A257" s="55"/>
      <c r="B257" s="30"/>
      <c r="C257" s="30"/>
      <c r="D257" s="30"/>
      <c r="E257" s="30"/>
      <c r="F257" s="30"/>
      <c r="G257" s="58"/>
      <c r="I257" s="18"/>
      <c r="J257" s="18"/>
      <c r="K257" s="18"/>
      <c r="L257" s="18"/>
    </row>
    <row r="258" spans="1:12" ht="16">
      <c r="A258" s="60" t="s">
        <v>54</v>
      </c>
      <c r="B258" s="43" t="s">
        <v>54</v>
      </c>
      <c r="C258" s="43" t="s">
        <v>54</v>
      </c>
      <c r="D258" s="43" t="s">
        <v>54</v>
      </c>
      <c r="E258" s="43" t="s">
        <v>54</v>
      </c>
      <c r="F258" s="53"/>
      <c r="G258" s="61"/>
      <c r="I258" s="18"/>
      <c r="J258" s="18"/>
      <c r="K258" s="18"/>
      <c r="L258" s="18"/>
    </row>
    <row r="259" spans="1:12" ht="38">
      <c r="A259" s="102">
        <f>IF($A$3="INSERER LE NUMERO DE LA SEMAINE","",IF(A251+1&gt;53,"",IF(A251="","",A251+1)))</f>
        <v>33</v>
      </c>
      <c r="B259" s="103"/>
      <c r="C259" s="103"/>
      <c r="D259" s="103"/>
      <c r="E259" s="103"/>
      <c r="F259" s="103"/>
      <c r="G259" s="103"/>
      <c r="I259" s="18"/>
      <c r="J259" s="18"/>
      <c r="K259" s="18"/>
      <c r="L259" s="18"/>
    </row>
    <row r="260" spans="1:12" ht="16">
      <c r="A260" s="20" t="str">
        <f t="shared" ref="A260:G260" si="64">IF(A261="","",UPPER(TEXT(A261,"dddd")))</f>
        <v>DIMANCHE</v>
      </c>
      <c r="B260" s="21" t="str">
        <f t="shared" si="64"/>
        <v>LUNDI</v>
      </c>
      <c r="C260" s="21" t="str">
        <f t="shared" si="64"/>
        <v>MARDI</v>
      </c>
      <c r="D260" s="21" t="str">
        <f t="shared" si="64"/>
        <v>MERCREDI</v>
      </c>
      <c r="E260" s="21" t="str">
        <f t="shared" si="64"/>
        <v>JEUDI</v>
      </c>
      <c r="F260" s="21" t="str">
        <f t="shared" si="64"/>
        <v>VENDREDI</v>
      </c>
      <c r="G260" s="20" t="str">
        <f t="shared" si="64"/>
        <v>SAMEDI</v>
      </c>
      <c r="I260" s="18"/>
      <c r="J260" s="18"/>
      <c r="K260" s="18"/>
      <c r="L260" s="18"/>
    </row>
    <row r="261" spans="1:12" ht="16">
      <c r="A261" s="24">
        <f>IF(OR(G253="",$B$2="",$A259=""),"",G253+1)</f>
        <v>45515</v>
      </c>
      <c r="B261" s="25">
        <f t="shared" ref="B261:G261" si="65">IF(OR(A261="",$B$2="",$A259=""),"",A261+1)</f>
        <v>45516</v>
      </c>
      <c r="C261" s="25">
        <f t="shared" si="65"/>
        <v>45517</v>
      </c>
      <c r="D261" s="25">
        <f t="shared" si="65"/>
        <v>45518</v>
      </c>
      <c r="E261" s="25">
        <f t="shared" si="65"/>
        <v>45519</v>
      </c>
      <c r="F261" s="25">
        <f t="shared" si="65"/>
        <v>45520</v>
      </c>
      <c r="G261" s="24">
        <f t="shared" si="65"/>
        <v>45521</v>
      </c>
      <c r="I261" s="18"/>
      <c r="J261" s="18"/>
      <c r="K261" s="18"/>
      <c r="L261" s="18"/>
    </row>
    <row r="262" spans="1:12" ht="16">
      <c r="A262" s="55"/>
      <c r="B262" s="38"/>
      <c r="C262" s="56"/>
      <c r="D262" s="57" t="s">
        <v>48</v>
      </c>
      <c r="E262" s="30"/>
      <c r="F262" s="30"/>
      <c r="G262" s="58"/>
      <c r="I262" s="18"/>
      <c r="J262" s="18"/>
      <c r="K262" s="18"/>
      <c r="L262" s="18"/>
    </row>
    <row r="263" spans="1:12" ht="16">
      <c r="A263" s="55"/>
      <c r="B263" s="38"/>
      <c r="C263" s="56"/>
      <c r="D263" s="35"/>
      <c r="E263" s="30"/>
      <c r="F263" s="30"/>
      <c r="G263" s="58"/>
      <c r="I263" s="18"/>
      <c r="J263" s="18"/>
      <c r="K263" s="18"/>
      <c r="L263" s="18"/>
    </row>
    <row r="264" spans="1:12" ht="16">
      <c r="A264" s="55"/>
      <c r="B264" s="38"/>
      <c r="C264" s="56"/>
      <c r="D264" s="35"/>
      <c r="E264" s="30"/>
      <c r="F264" s="30"/>
      <c r="G264" s="58"/>
      <c r="I264" s="18"/>
      <c r="J264" s="18"/>
      <c r="K264" s="18"/>
      <c r="L264" s="18"/>
    </row>
    <row r="265" spans="1:12" ht="16">
      <c r="A265" s="55"/>
      <c r="B265" s="38"/>
      <c r="C265" s="56"/>
      <c r="D265" s="35"/>
      <c r="E265" s="30"/>
      <c r="F265" s="30"/>
      <c r="G265" s="58"/>
      <c r="I265" s="18"/>
      <c r="J265" s="18"/>
      <c r="K265" s="18"/>
      <c r="L265" s="18"/>
    </row>
    <row r="266" spans="1:12" ht="16">
      <c r="A266" s="60" t="s">
        <v>54</v>
      </c>
      <c r="B266" s="43" t="s">
        <v>54</v>
      </c>
      <c r="C266" s="43" t="s">
        <v>54</v>
      </c>
      <c r="D266" s="43" t="s">
        <v>54</v>
      </c>
      <c r="E266" s="53"/>
      <c r="F266" s="53"/>
      <c r="G266" s="61"/>
      <c r="I266" s="18"/>
      <c r="J266" s="18"/>
      <c r="K266" s="18"/>
      <c r="L266" s="18"/>
    </row>
    <row r="267" spans="1:12" ht="38">
      <c r="A267" s="102">
        <f>IF($A$3="INSERER LE NUMERO DE LA SEMAINE","",IF(A259+1&gt;53,"",IF(A259="","",A259+1)))</f>
        <v>34</v>
      </c>
      <c r="B267" s="103"/>
      <c r="C267" s="103"/>
      <c r="D267" s="103"/>
      <c r="E267" s="103"/>
      <c r="F267" s="103"/>
      <c r="G267" s="103"/>
      <c r="I267" s="18"/>
      <c r="J267" s="18"/>
      <c r="K267" s="18"/>
      <c r="L267" s="18"/>
    </row>
    <row r="268" spans="1:12" ht="16">
      <c r="A268" s="20" t="str">
        <f t="shared" ref="A268:G268" si="66">IF(A269="","",UPPER(TEXT(A269,"dddd")))</f>
        <v>DIMANCHE</v>
      </c>
      <c r="B268" s="21" t="str">
        <f t="shared" si="66"/>
        <v>LUNDI</v>
      </c>
      <c r="C268" s="21" t="str">
        <f t="shared" si="66"/>
        <v>MARDI</v>
      </c>
      <c r="D268" s="21" t="str">
        <f t="shared" si="66"/>
        <v>MERCREDI</v>
      </c>
      <c r="E268" s="21" t="str">
        <f t="shared" si="66"/>
        <v>JEUDI</v>
      </c>
      <c r="F268" s="21" t="str">
        <f t="shared" si="66"/>
        <v>VENDREDI</v>
      </c>
      <c r="G268" s="20" t="str">
        <f t="shared" si="66"/>
        <v>SAMEDI</v>
      </c>
      <c r="I268" s="18"/>
      <c r="J268" s="18"/>
      <c r="K268" s="18"/>
      <c r="L268" s="18"/>
    </row>
    <row r="269" spans="1:12" ht="16">
      <c r="A269" s="24">
        <f>IF(OR(G261="",$B$2="",$A267=""),"",G261+1)</f>
        <v>45522</v>
      </c>
      <c r="B269" s="25">
        <f t="shared" ref="B269:G269" si="67">IF(OR(A269="",$B$2="",$A267=""),"",A269+1)</f>
        <v>45523</v>
      </c>
      <c r="C269" s="25">
        <f t="shared" si="67"/>
        <v>45524</v>
      </c>
      <c r="D269" s="25">
        <f t="shared" si="67"/>
        <v>45525</v>
      </c>
      <c r="E269" s="25">
        <f t="shared" si="67"/>
        <v>45526</v>
      </c>
      <c r="F269" s="25">
        <f t="shared" si="67"/>
        <v>45527</v>
      </c>
      <c r="G269" s="24">
        <f t="shared" si="67"/>
        <v>45528</v>
      </c>
      <c r="I269" s="18"/>
      <c r="J269" s="18"/>
      <c r="K269" s="18"/>
      <c r="L269" s="18"/>
    </row>
    <row r="270" spans="1:12" ht="16">
      <c r="A270" s="55"/>
      <c r="B270" s="35"/>
      <c r="C270" s="30"/>
      <c r="D270" s="30"/>
      <c r="E270" s="30"/>
      <c r="F270" s="30"/>
      <c r="G270" s="58"/>
      <c r="I270" s="18"/>
      <c r="J270" s="18"/>
      <c r="K270" s="18"/>
      <c r="L270" s="18"/>
    </row>
    <row r="271" spans="1:12" ht="16">
      <c r="A271" s="55"/>
      <c r="B271" s="35"/>
      <c r="C271" s="30"/>
      <c r="D271" s="30"/>
      <c r="E271" s="30"/>
      <c r="F271" s="30"/>
      <c r="G271" s="58"/>
      <c r="I271" s="18"/>
      <c r="J271" s="18"/>
      <c r="K271" s="18"/>
      <c r="L271" s="18"/>
    </row>
    <row r="272" spans="1:12" ht="16">
      <c r="A272" s="55"/>
      <c r="B272" s="35"/>
      <c r="C272" s="30"/>
      <c r="D272" s="30"/>
      <c r="E272" s="30"/>
      <c r="F272" s="30"/>
      <c r="G272" s="58"/>
      <c r="I272" s="18"/>
      <c r="J272" s="18"/>
      <c r="K272" s="18"/>
      <c r="L272" s="18"/>
    </row>
    <row r="273" spans="1:12" ht="16">
      <c r="A273" s="55"/>
      <c r="B273" s="35"/>
      <c r="C273" s="30"/>
      <c r="D273" s="30"/>
      <c r="E273" s="30"/>
      <c r="F273" s="30"/>
      <c r="G273" s="58"/>
      <c r="I273" s="18"/>
      <c r="J273" s="18"/>
      <c r="K273" s="18"/>
      <c r="L273" s="18"/>
    </row>
    <row r="274" spans="1:12" ht="16">
      <c r="A274" s="60"/>
      <c r="B274" s="62" t="s">
        <v>71</v>
      </c>
      <c r="C274" s="62" t="s">
        <v>71</v>
      </c>
      <c r="D274" s="62" t="s">
        <v>71</v>
      </c>
      <c r="E274" s="53"/>
      <c r="F274" s="53"/>
      <c r="G274" s="61"/>
      <c r="I274" s="18"/>
      <c r="J274" s="18"/>
      <c r="K274" s="18"/>
      <c r="L274" s="18"/>
    </row>
    <row r="275" spans="1:12" ht="38">
      <c r="A275" s="102">
        <f>IF($A$3="INSERER LE NUMERO DE LA SEMAINE","",IF(A267+1&gt;53,"",IF(A267="","",A267+1)))</f>
        <v>35</v>
      </c>
      <c r="B275" s="103"/>
      <c r="C275" s="103"/>
      <c r="D275" s="103"/>
      <c r="E275" s="103"/>
      <c r="F275" s="103"/>
      <c r="G275" s="103"/>
      <c r="I275" s="18"/>
      <c r="J275" s="18"/>
      <c r="K275" s="18"/>
      <c r="L275" s="18"/>
    </row>
    <row r="276" spans="1:12" ht="16">
      <c r="A276" s="20" t="str">
        <f t="shared" ref="A276:G276" si="68">IF(A277="","",UPPER(TEXT(A277,"dddd")))</f>
        <v>DIMANCHE</v>
      </c>
      <c r="B276" s="21" t="str">
        <f t="shared" si="68"/>
        <v>LUNDI</v>
      </c>
      <c r="C276" s="21" t="str">
        <f t="shared" si="68"/>
        <v>MARDI</v>
      </c>
      <c r="D276" s="21" t="str">
        <f t="shared" si="68"/>
        <v>MERCREDI</v>
      </c>
      <c r="E276" s="21" t="str">
        <f t="shared" si="68"/>
        <v>JEUDI</v>
      </c>
      <c r="F276" s="21" t="str">
        <f t="shared" si="68"/>
        <v>VENDREDI</v>
      </c>
      <c r="G276" s="20" t="str">
        <f t="shared" si="68"/>
        <v>SAMEDI</v>
      </c>
      <c r="I276" s="18"/>
      <c r="J276" s="18"/>
      <c r="K276" s="18"/>
      <c r="L276" s="18"/>
    </row>
    <row r="277" spans="1:12" ht="16">
      <c r="A277" s="24">
        <f>IF(OR(G269="",$B$2="",$A275=""),"",G269+1)</f>
        <v>45529</v>
      </c>
      <c r="B277" s="25">
        <f t="shared" ref="B277:G277" si="69">IF(OR(A277="",$B$2="",$A275=""),"",A277+1)</f>
        <v>45530</v>
      </c>
      <c r="C277" s="25">
        <f t="shared" si="69"/>
        <v>45531</v>
      </c>
      <c r="D277" s="25">
        <f t="shared" si="69"/>
        <v>45532</v>
      </c>
      <c r="E277" s="25">
        <f t="shared" si="69"/>
        <v>45533</v>
      </c>
      <c r="F277" s="25">
        <f t="shared" si="69"/>
        <v>45534</v>
      </c>
      <c r="G277" s="24">
        <f t="shared" si="69"/>
        <v>45535</v>
      </c>
      <c r="I277" s="18"/>
      <c r="J277" s="18"/>
      <c r="K277" s="18"/>
      <c r="L277" s="18"/>
    </row>
    <row r="278" spans="1:12" ht="16">
      <c r="A278" s="55"/>
      <c r="B278" s="50" t="s">
        <v>58</v>
      </c>
      <c r="C278" s="30"/>
      <c r="D278" s="30"/>
      <c r="E278" s="30"/>
      <c r="F278" s="30"/>
      <c r="G278" s="58"/>
      <c r="I278" s="18"/>
      <c r="J278" s="18"/>
      <c r="K278" s="18"/>
      <c r="L278" s="18"/>
    </row>
    <row r="279" spans="1:12" ht="16">
      <c r="A279" s="55"/>
      <c r="B279" s="30"/>
      <c r="C279" s="30"/>
      <c r="D279" s="30"/>
      <c r="E279" s="30"/>
      <c r="F279" s="30"/>
      <c r="G279" s="58"/>
      <c r="I279" s="18"/>
      <c r="J279" s="18"/>
      <c r="K279" s="18"/>
      <c r="L279" s="18"/>
    </row>
    <row r="280" spans="1:12" ht="16">
      <c r="A280" s="55"/>
      <c r="B280" s="30"/>
      <c r="C280" s="30"/>
      <c r="D280" s="30"/>
      <c r="E280" s="30"/>
      <c r="F280" s="30"/>
      <c r="G280" s="58"/>
      <c r="I280" s="18"/>
      <c r="J280" s="18"/>
      <c r="K280" s="18"/>
      <c r="L280" s="18"/>
    </row>
    <row r="281" spans="1:12" ht="16">
      <c r="A281" s="55"/>
      <c r="B281" s="30"/>
      <c r="C281" s="30"/>
      <c r="D281" s="30"/>
      <c r="E281" s="30"/>
      <c r="F281" s="30"/>
      <c r="G281" s="58"/>
      <c r="I281" s="18"/>
      <c r="J281" s="18"/>
      <c r="K281" s="18"/>
      <c r="L281" s="18"/>
    </row>
    <row r="282" spans="1:12" ht="16">
      <c r="A282" s="60"/>
      <c r="B282" s="53"/>
      <c r="C282" s="53"/>
      <c r="D282" s="53"/>
      <c r="E282" s="53"/>
      <c r="F282" s="53"/>
      <c r="G282" s="61"/>
      <c r="I282" s="18"/>
      <c r="J282" s="18"/>
      <c r="K282" s="18"/>
      <c r="L282" s="18"/>
    </row>
    <row r="283" spans="1:12" ht="38">
      <c r="A283" s="102">
        <f>IF($A$3="INSERER LE NUMERO DE LA SEMAINE","",IF(A275+1&gt;53,"",IF(A275="","",A275+1)))</f>
        <v>36</v>
      </c>
      <c r="B283" s="103"/>
      <c r="C283" s="103"/>
      <c r="D283" s="103"/>
      <c r="E283" s="103"/>
      <c r="F283" s="103"/>
      <c r="G283" s="103"/>
      <c r="I283" s="18"/>
      <c r="J283" s="18"/>
      <c r="K283" s="18"/>
      <c r="L283" s="18"/>
    </row>
    <row r="284" spans="1:12" ht="16">
      <c r="A284" s="20" t="str">
        <f t="shared" ref="A284:G284" si="70">IF(A285="","",UPPER(TEXT(A285,"dddd")))</f>
        <v>DIMANCHE</v>
      </c>
      <c r="B284" s="21" t="str">
        <f t="shared" si="70"/>
        <v>LUNDI</v>
      </c>
      <c r="C284" s="21" t="str">
        <f t="shared" si="70"/>
        <v>MARDI</v>
      </c>
      <c r="D284" s="21" t="str">
        <f t="shared" si="70"/>
        <v>MERCREDI</v>
      </c>
      <c r="E284" s="21" t="str">
        <f t="shared" si="70"/>
        <v>JEUDI</v>
      </c>
      <c r="F284" s="21" t="str">
        <f t="shared" si="70"/>
        <v>VENDREDI</v>
      </c>
      <c r="G284" s="20" t="str">
        <f t="shared" si="70"/>
        <v>SAMEDI</v>
      </c>
      <c r="I284" s="18"/>
      <c r="J284" s="18"/>
      <c r="K284" s="18"/>
      <c r="L284" s="18"/>
    </row>
    <row r="285" spans="1:12" ht="16">
      <c r="A285" s="24">
        <f>IF(OR(G277="",$B$2="",$A283=""),"",G277+1)</f>
        <v>45536</v>
      </c>
      <c r="B285" s="25">
        <f t="shared" ref="B285:G285" si="71">IF(OR(A285="",$B$2="",$A283=""),"",A285+1)</f>
        <v>45537</v>
      </c>
      <c r="C285" s="25">
        <f t="shared" si="71"/>
        <v>45538</v>
      </c>
      <c r="D285" s="25">
        <f t="shared" si="71"/>
        <v>45539</v>
      </c>
      <c r="E285" s="25">
        <f t="shared" si="71"/>
        <v>45540</v>
      </c>
      <c r="F285" s="25">
        <f t="shared" si="71"/>
        <v>45541</v>
      </c>
      <c r="G285" s="24">
        <f t="shared" si="71"/>
        <v>45542</v>
      </c>
      <c r="I285" s="18"/>
      <c r="J285" s="18"/>
      <c r="K285" s="18"/>
      <c r="L285" s="18"/>
    </row>
    <row r="286" spans="1:12" ht="16">
      <c r="A286" s="55"/>
      <c r="B286" s="50" t="s">
        <v>58</v>
      </c>
      <c r="C286" s="30"/>
      <c r="D286" s="30"/>
      <c r="E286" s="30"/>
      <c r="F286" s="30"/>
      <c r="G286" s="58"/>
      <c r="I286" s="18"/>
      <c r="J286" s="18"/>
      <c r="K286" s="18"/>
      <c r="L286" s="18"/>
    </row>
    <row r="287" spans="1:12" ht="16">
      <c r="A287" s="55"/>
      <c r="B287" s="30"/>
      <c r="C287" s="30"/>
      <c r="D287" s="30"/>
      <c r="E287" s="30"/>
      <c r="F287" s="30"/>
      <c r="G287" s="58"/>
      <c r="I287" s="18"/>
      <c r="J287" s="18"/>
      <c r="K287" s="18"/>
      <c r="L287" s="18"/>
    </row>
    <row r="288" spans="1:12" ht="16">
      <c r="A288" s="55"/>
      <c r="B288" s="30"/>
      <c r="C288" s="30"/>
      <c r="D288" s="30"/>
      <c r="E288" s="30"/>
      <c r="F288" s="30"/>
      <c r="G288" s="58"/>
      <c r="I288" s="18"/>
      <c r="J288" s="18"/>
      <c r="K288" s="18"/>
      <c r="L288" s="18"/>
    </row>
    <row r="289" spans="1:12" ht="16">
      <c r="A289" s="55"/>
      <c r="B289" s="30"/>
      <c r="C289" s="30"/>
      <c r="D289" s="30"/>
      <c r="E289" s="30"/>
      <c r="F289" s="30"/>
      <c r="G289" s="58"/>
      <c r="I289" s="18"/>
      <c r="J289" s="18"/>
      <c r="K289" s="18"/>
      <c r="L289" s="18"/>
    </row>
    <row r="290" spans="1:12" ht="16">
      <c r="A290" s="60"/>
      <c r="B290" s="53"/>
      <c r="C290" s="53"/>
      <c r="D290" s="53"/>
      <c r="E290" s="53"/>
      <c r="F290" s="53"/>
      <c r="G290" s="61"/>
      <c r="I290" s="18"/>
      <c r="J290" s="18"/>
      <c r="K290" s="18"/>
      <c r="L290" s="18"/>
    </row>
    <row r="291" spans="1:12" ht="38">
      <c r="A291" s="102">
        <f>IF($A$3="INSERER LE NUMERO DE LA SEMAINE","",IF(A283+1&gt;53,"",IF(A283="","",A283+1)))</f>
        <v>37</v>
      </c>
      <c r="B291" s="103"/>
      <c r="C291" s="103"/>
      <c r="D291" s="103"/>
      <c r="E291" s="103"/>
      <c r="F291" s="103"/>
      <c r="G291" s="103"/>
      <c r="I291" s="18"/>
      <c r="J291" s="18"/>
      <c r="K291" s="18"/>
      <c r="L291" s="18"/>
    </row>
    <row r="292" spans="1:12" ht="16">
      <c r="A292" s="20" t="str">
        <f t="shared" ref="A292:G292" si="72">IF(A293="","",UPPER(TEXT(A293,"dddd")))</f>
        <v>DIMANCHE</v>
      </c>
      <c r="B292" s="21" t="str">
        <f t="shared" si="72"/>
        <v>LUNDI</v>
      </c>
      <c r="C292" s="21" t="str">
        <f t="shared" si="72"/>
        <v>MARDI</v>
      </c>
      <c r="D292" s="21" t="str">
        <f t="shared" si="72"/>
        <v>MERCREDI</v>
      </c>
      <c r="E292" s="21" t="str">
        <f t="shared" si="72"/>
        <v>JEUDI</v>
      </c>
      <c r="F292" s="21" t="str">
        <f t="shared" si="72"/>
        <v>VENDREDI</v>
      </c>
      <c r="G292" s="20" t="str">
        <f t="shared" si="72"/>
        <v>SAMEDI</v>
      </c>
      <c r="I292" s="18"/>
      <c r="J292" s="18"/>
      <c r="K292" s="18"/>
      <c r="L292" s="18"/>
    </row>
    <row r="293" spans="1:12" ht="16">
      <c r="A293" s="24">
        <f>IF(OR(G285="",$B$2="",$A291=""),"",G285+1)</f>
        <v>45543</v>
      </c>
      <c r="B293" s="25">
        <f t="shared" ref="B293:G293" si="73">IF(OR(A293="",$B$2="",$A291=""),"",A293+1)</f>
        <v>45544</v>
      </c>
      <c r="C293" s="25">
        <f t="shared" si="73"/>
        <v>45545</v>
      </c>
      <c r="D293" s="25">
        <f t="shared" si="73"/>
        <v>45546</v>
      </c>
      <c r="E293" s="25">
        <f t="shared" si="73"/>
        <v>45547</v>
      </c>
      <c r="F293" s="25">
        <f t="shared" si="73"/>
        <v>45548</v>
      </c>
      <c r="G293" s="24">
        <f t="shared" si="73"/>
        <v>45549</v>
      </c>
      <c r="I293" s="18"/>
      <c r="J293" s="18"/>
      <c r="K293" s="18"/>
      <c r="L293" s="18"/>
    </row>
    <row r="294" spans="1:12" ht="16">
      <c r="A294" s="55"/>
      <c r="B294" s="50" t="s">
        <v>58</v>
      </c>
      <c r="C294" s="30"/>
      <c r="D294" s="30"/>
      <c r="E294" s="30"/>
      <c r="F294" s="30"/>
      <c r="G294" s="58"/>
      <c r="I294" s="18"/>
      <c r="J294" s="18"/>
      <c r="K294" s="18"/>
      <c r="L294" s="18"/>
    </row>
    <row r="295" spans="1:12" ht="16">
      <c r="A295" s="55"/>
      <c r="B295" s="30"/>
      <c r="C295" s="30"/>
      <c r="D295" s="30"/>
      <c r="E295" s="30"/>
      <c r="F295" s="30"/>
      <c r="G295" s="58"/>
      <c r="I295" s="18"/>
      <c r="J295" s="18"/>
      <c r="K295" s="18"/>
      <c r="L295" s="18"/>
    </row>
    <row r="296" spans="1:12" ht="16">
      <c r="A296" s="55"/>
      <c r="B296" s="30"/>
      <c r="C296" s="30"/>
      <c r="D296" s="30"/>
      <c r="E296" s="30"/>
      <c r="F296" s="30"/>
      <c r="G296" s="58"/>
      <c r="I296" s="18"/>
      <c r="J296" s="18"/>
      <c r="K296" s="18"/>
      <c r="L296" s="18"/>
    </row>
    <row r="297" spans="1:12" ht="16">
      <c r="A297" s="55"/>
      <c r="B297" s="30"/>
      <c r="C297" s="30"/>
      <c r="D297" s="30"/>
      <c r="E297" s="30"/>
      <c r="F297" s="30"/>
      <c r="G297" s="58"/>
      <c r="I297" s="18"/>
      <c r="J297" s="18"/>
      <c r="K297" s="18"/>
      <c r="L297" s="18"/>
    </row>
    <row r="298" spans="1:12" ht="16">
      <c r="A298" s="60"/>
      <c r="B298" s="53"/>
      <c r="C298" s="53"/>
      <c r="D298" s="53"/>
      <c r="E298" s="53"/>
      <c r="F298" s="53"/>
      <c r="G298" s="61"/>
      <c r="I298" s="18"/>
      <c r="J298" s="18"/>
      <c r="K298" s="18"/>
      <c r="L298" s="18"/>
    </row>
    <row r="299" spans="1:12" ht="38">
      <c r="A299" s="102">
        <f>IF($A$3="INSERER LE NUMERO DE LA SEMAINE","",IF(A291+1&gt;53,"",IF(A291="","",A291+1)))</f>
        <v>38</v>
      </c>
      <c r="B299" s="103"/>
      <c r="C299" s="103"/>
      <c r="D299" s="103"/>
      <c r="E299" s="103"/>
      <c r="F299" s="103"/>
      <c r="G299" s="103"/>
      <c r="I299" s="18"/>
      <c r="J299" s="18"/>
      <c r="K299" s="18"/>
      <c r="L299" s="18"/>
    </row>
    <row r="300" spans="1:12" ht="16">
      <c r="A300" s="20" t="str">
        <f t="shared" ref="A300:G300" si="74">IF(A301="","",UPPER(TEXT(A301,"dddd")))</f>
        <v>DIMANCHE</v>
      </c>
      <c r="B300" s="21" t="str">
        <f t="shared" si="74"/>
        <v>LUNDI</v>
      </c>
      <c r="C300" s="21" t="str">
        <f t="shared" si="74"/>
        <v>MARDI</v>
      </c>
      <c r="D300" s="21" t="str">
        <f t="shared" si="74"/>
        <v>MERCREDI</v>
      </c>
      <c r="E300" s="21" t="str">
        <f t="shared" si="74"/>
        <v>JEUDI</v>
      </c>
      <c r="F300" s="21" t="str">
        <f t="shared" si="74"/>
        <v>VENDREDI</v>
      </c>
      <c r="G300" s="20" t="str">
        <f t="shared" si="74"/>
        <v>SAMEDI</v>
      </c>
      <c r="I300" s="18"/>
      <c r="J300" s="18"/>
      <c r="K300" s="18"/>
      <c r="L300" s="18"/>
    </row>
    <row r="301" spans="1:12" ht="16">
      <c r="A301" s="24">
        <f>IF(OR(G293="",$B$2="",$A299=""),"",G293+1)</f>
        <v>45550</v>
      </c>
      <c r="B301" s="25">
        <f t="shared" ref="B301:G301" si="75">IF(OR(A301="",$B$2="",$A299=""),"",A301+1)</f>
        <v>45551</v>
      </c>
      <c r="C301" s="25">
        <f t="shared" si="75"/>
        <v>45552</v>
      </c>
      <c r="D301" s="25">
        <f t="shared" si="75"/>
        <v>45553</v>
      </c>
      <c r="E301" s="25">
        <f t="shared" si="75"/>
        <v>45554</v>
      </c>
      <c r="F301" s="25">
        <f t="shared" si="75"/>
        <v>45555</v>
      </c>
      <c r="G301" s="24">
        <f t="shared" si="75"/>
        <v>45556</v>
      </c>
      <c r="I301" s="18"/>
      <c r="J301" s="18"/>
      <c r="K301" s="18"/>
      <c r="L301" s="18"/>
    </row>
    <row r="302" spans="1:12" ht="16">
      <c r="A302" s="55"/>
      <c r="B302" s="50" t="s">
        <v>58</v>
      </c>
      <c r="C302" s="30"/>
      <c r="D302" s="30"/>
      <c r="E302" s="30"/>
      <c r="F302" s="30"/>
      <c r="G302" s="58"/>
      <c r="I302" s="18"/>
      <c r="J302" s="18"/>
      <c r="K302" s="18"/>
      <c r="L302" s="18"/>
    </row>
    <row r="303" spans="1:12" ht="16">
      <c r="A303" s="55"/>
      <c r="B303" s="30"/>
      <c r="C303" s="30"/>
      <c r="D303" s="30"/>
      <c r="E303" s="30"/>
      <c r="F303" s="30"/>
      <c r="G303" s="58"/>
      <c r="I303" s="18"/>
      <c r="J303" s="18"/>
      <c r="K303" s="18"/>
      <c r="L303" s="18"/>
    </row>
    <row r="304" spans="1:12" ht="16">
      <c r="A304" s="55"/>
      <c r="B304" s="30"/>
      <c r="C304" s="30"/>
      <c r="D304" s="30"/>
      <c r="E304" s="30"/>
      <c r="F304" s="30"/>
      <c r="G304" s="58"/>
      <c r="I304" s="18"/>
      <c r="J304" s="18"/>
      <c r="K304" s="18"/>
      <c r="L304" s="18"/>
    </row>
    <row r="305" spans="1:12" ht="16">
      <c r="A305" s="55"/>
      <c r="B305" s="30"/>
      <c r="C305" s="30"/>
      <c r="D305" s="30"/>
      <c r="E305" s="30"/>
      <c r="F305" s="30"/>
      <c r="G305" s="58"/>
      <c r="I305" s="18"/>
      <c r="J305" s="18"/>
      <c r="K305" s="18"/>
      <c r="L305" s="18"/>
    </row>
    <row r="306" spans="1:12" ht="16">
      <c r="A306" s="60"/>
      <c r="B306" s="53"/>
      <c r="C306" s="53"/>
      <c r="D306" s="53"/>
      <c r="E306" s="53"/>
      <c r="F306" s="53"/>
      <c r="G306" s="61"/>
      <c r="I306" s="18"/>
      <c r="J306" s="18"/>
      <c r="K306" s="18"/>
      <c r="L306" s="18"/>
    </row>
    <row r="307" spans="1:12" ht="38">
      <c r="A307" s="102">
        <f>IF($A$3="INSERER LE NUMERO DE LA SEMAINE","",IF(A299+1&gt;53,"",IF(A299="","",A299+1)))</f>
        <v>39</v>
      </c>
      <c r="B307" s="103"/>
      <c r="C307" s="103"/>
      <c r="D307" s="103"/>
      <c r="E307" s="103"/>
      <c r="F307" s="103"/>
      <c r="G307" s="103"/>
      <c r="I307" s="18"/>
      <c r="J307" s="18"/>
      <c r="K307" s="18"/>
      <c r="L307" s="18"/>
    </row>
    <row r="308" spans="1:12" ht="16">
      <c r="A308" s="20" t="str">
        <f t="shared" ref="A308:G308" si="76">IF(A309="","",UPPER(TEXT(A309,"dddd")))</f>
        <v>DIMANCHE</v>
      </c>
      <c r="B308" s="21" t="str">
        <f t="shared" si="76"/>
        <v>LUNDI</v>
      </c>
      <c r="C308" s="21" t="str">
        <f t="shared" si="76"/>
        <v>MARDI</v>
      </c>
      <c r="D308" s="21" t="str">
        <f t="shared" si="76"/>
        <v>MERCREDI</v>
      </c>
      <c r="E308" s="21" t="str">
        <f t="shared" si="76"/>
        <v>JEUDI</v>
      </c>
      <c r="F308" s="21" t="str">
        <f t="shared" si="76"/>
        <v>VENDREDI</v>
      </c>
      <c r="G308" s="20" t="str">
        <f t="shared" si="76"/>
        <v>SAMEDI</v>
      </c>
      <c r="I308" s="18"/>
      <c r="J308" s="18"/>
      <c r="K308" s="18"/>
      <c r="L308" s="18"/>
    </row>
    <row r="309" spans="1:12" ht="16">
      <c r="A309" s="24">
        <f>IF(OR(G301="",$B$2="",$A307=""),"",G301+1)</f>
        <v>45557</v>
      </c>
      <c r="B309" s="25">
        <f t="shared" ref="B309:G309" si="77">IF(OR(A309="",$B$2="",$A307=""),"",A309+1)</f>
        <v>45558</v>
      </c>
      <c r="C309" s="25">
        <f t="shared" si="77"/>
        <v>45559</v>
      </c>
      <c r="D309" s="25">
        <f t="shared" si="77"/>
        <v>45560</v>
      </c>
      <c r="E309" s="25">
        <f t="shared" si="77"/>
        <v>45561</v>
      </c>
      <c r="F309" s="25">
        <f t="shared" si="77"/>
        <v>45562</v>
      </c>
      <c r="G309" s="24">
        <f t="shared" si="77"/>
        <v>45563</v>
      </c>
      <c r="I309" s="18"/>
      <c r="J309" s="18"/>
      <c r="K309" s="18"/>
      <c r="L309" s="18"/>
    </row>
    <row r="310" spans="1:12" ht="16">
      <c r="A310" s="55"/>
      <c r="B310" s="50" t="s">
        <v>58</v>
      </c>
      <c r="C310" s="30"/>
      <c r="D310" s="30"/>
      <c r="E310" s="30"/>
      <c r="F310" s="30"/>
      <c r="G310" s="58"/>
      <c r="I310" s="18"/>
      <c r="J310" s="18"/>
      <c r="K310" s="18"/>
      <c r="L310" s="18"/>
    </row>
    <row r="311" spans="1:12" ht="16">
      <c r="A311" s="55"/>
      <c r="B311" s="30"/>
      <c r="C311" s="30"/>
      <c r="D311" s="30"/>
      <c r="E311" s="30"/>
      <c r="F311" s="30"/>
      <c r="G311" s="58"/>
      <c r="I311" s="18"/>
      <c r="J311" s="18"/>
      <c r="K311" s="18"/>
      <c r="L311" s="18"/>
    </row>
    <row r="312" spans="1:12" ht="16">
      <c r="A312" s="55"/>
      <c r="B312" s="30"/>
      <c r="C312" s="30"/>
      <c r="D312" s="30"/>
      <c r="E312" s="30"/>
      <c r="F312" s="30"/>
      <c r="G312" s="58"/>
      <c r="I312" s="18"/>
      <c r="J312" s="18"/>
      <c r="K312" s="18"/>
      <c r="L312" s="18"/>
    </row>
    <row r="313" spans="1:12" ht="16">
      <c r="A313" s="55"/>
      <c r="B313" s="30"/>
      <c r="C313" s="30"/>
      <c r="D313" s="30"/>
      <c r="E313" s="30"/>
      <c r="F313" s="30"/>
      <c r="G313" s="58"/>
      <c r="I313" s="18"/>
      <c r="J313" s="18"/>
      <c r="K313" s="18"/>
      <c r="L313" s="18"/>
    </row>
    <row r="314" spans="1:12" ht="16">
      <c r="A314" s="60"/>
      <c r="B314" s="53"/>
      <c r="C314" s="53"/>
      <c r="D314" s="53"/>
      <c r="E314" s="53"/>
      <c r="F314" s="53"/>
      <c r="G314" s="61"/>
      <c r="I314" s="18"/>
      <c r="J314" s="18"/>
      <c r="K314" s="18"/>
      <c r="L314" s="18"/>
    </row>
    <row r="315" spans="1:12" ht="38">
      <c r="A315" s="102">
        <f>IF($A$3="INSERER LE NUMERO DE LA SEMAINE","",IF(A307+1&gt;53,"",IF(A307="","",A307+1)))</f>
        <v>40</v>
      </c>
      <c r="B315" s="103"/>
      <c r="C315" s="103"/>
      <c r="D315" s="103"/>
      <c r="E315" s="103"/>
      <c r="F315" s="103"/>
      <c r="G315" s="103"/>
      <c r="I315" s="18"/>
      <c r="J315" s="18"/>
      <c r="K315" s="18"/>
      <c r="L315" s="18"/>
    </row>
    <row r="316" spans="1:12" ht="16">
      <c r="A316" s="20" t="str">
        <f t="shared" ref="A316:G316" si="78">IF(A317="","",UPPER(TEXT(A317,"dddd")))</f>
        <v>DIMANCHE</v>
      </c>
      <c r="B316" s="21" t="str">
        <f t="shared" si="78"/>
        <v>LUNDI</v>
      </c>
      <c r="C316" s="21" t="str">
        <f t="shared" si="78"/>
        <v>MARDI</v>
      </c>
      <c r="D316" s="21" t="str">
        <f t="shared" si="78"/>
        <v>MERCREDI</v>
      </c>
      <c r="E316" s="21" t="str">
        <f t="shared" si="78"/>
        <v>JEUDI</v>
      </c>
      <c r="F316" s="21" t="str">
        <f t="shared" si="78"/>
        <v>VENDREDI</v>
      </c>
      <c r="G316" s="20" t="str">
        <f t="shared" si="78"/>
        <v>SAMEDI</v>
      </c>
      <c r="I316" s="18"/>
      <c r="J316" s="18"/>
      <c r="K316" s="18"/>
      <c r="L316" s="18"/>
    </row>
    <row r="317" spans="1:12" ht="16">
      <c r="A317" s="24">
        <f>IF(OR(G309="",$B$2="",$A315=""),"",G309+1)</f>
        <v>45564</v>
      </c>
      <c r="B317" s="25">
        <f t="shared" ref="B317:G317" si="79">IF(OR(A317="",$B$2="",$A315=""),"",A317+1)</f>
        <v>45565</v>
      </c>
      <c r="C317" s="25">
        <f t="shared" si="79"/>
        <v>45566</v>
      </c>
      <c r="D317" s="25">
        <f t="shared" si="79"/>
        <v>45567</v>
      </c>
      <c r="E317" s="25">
        <f t="shared" si="79"/>
        <v>45568</v>
      </c>
      <c r="F317" s="25">
        <f t="shared" si="79"/>
        <v>45569</v>
      </c>
      <c r="G317" s="24">
        <f t="shared" si="79"/>
        <v>45570</v>
      </c>
      <c r="I317" s="18"/>
      <c r="J317" s="18"/>
      <c r="K317" s="18"/>
      <c r="L317" s="18"/>
    </row>
    <row r="318" spans="1:12" ht="16">
      <c r="A318" s="55"/>
      <c r="B318" s="50" t="s">
        <v>58</v>
      </c>
      <c r="C318" s="30"/>
      <c r="D318" s="30"/>
      <c r="E318" s="30"/>
      <c r="F318" s="30"/>
      <c r="G318" s="58"/>
      <c r="I318" s="18"/>
      <c r="J318" s="18"/>
      <c r="K318" s="18"/>
      <c r="L318" s="18"/>
    </row>
    <row r="319" spans="1:12" ht="16">
      <c r="A319" s="55"/>
      <c r="B319" s="30"/>
      <c r="C319" s="30"/>
      <c r="D319" s="30"/>
      <c r="E319" s="30"/>
      <c r="F319" s="30"/>
      <c r="G319" s="58"/>
      <c r="I319" s="18"/>
      <c r="J319" s="18"/>
      <c r="K319" s="18"/>
      <c r="L319" s="18"/>
    </row>
    <row r="320" spans="1:12" ht="16">
      <c r="A320" s="55"/>
      <c r="B320" s="30"/>
      <c r="C320" s="30"/>
      <c r="D320" s="30"/>
      <c r="E320" s="30"/>
      <c r="F320" s="30"/>
      <c r="G320" s="58"/>
      <c r="I320" s="18"/>
      <c r="J320" s="18"/>
      <c r="K320" s="18"/>
      <c r="L320" s="18"/>
    </row>
    <row r="321" spans="1:12" ht="16">
      <c r="A321" s="55"/>
      <c r="B321" s="30"/>
      <c r="C321" s="30"/>
      <c r="D321" s="30"/>
      <c r="E321" s="30"/>
      <c r="F321" s="30"/>
      <c r="G321" s="58"/>
      <c r="I321" s="18"/>
      <c r="J321" s="18"/>
      <c r="K321" s="18"/>
      <c r="L321" s="18"/>
    </row>
    <row r="322" spans="1:12" ht="16">
      <c r="A322" s="60"/>
      <c r="B322" s="53"/>
      <c r="C322" s="53"/>
      <c r="D322" s="53"/>
      <c r="E322" s="53"/>
      <c r="F322" s="53"/>
      <c r="G322" s="61"/>
      <c r="I322" s="18"/>
      <c r="J322" s="18"/>
      <c r="K322" s="18"/>
      <c r="L322" s="18"/>
    </row>
    <row r="323" spans="1:12" ht="38">
      <c r="A323" s="102">
        <f>IF($A$3="INSERER LE NUMERO DE LA SEMAINE","",IF(A315+1&gt;53,"",IF(A315="","",A315+1)))</f>
        <v>41</v>
      </c>
      <c r="B323" s="103"/>
      <c r="C323" s="103"/>
      <c r="D323" s="103"/>
      <c r="E323" s="103"/>
      <c r="F323" s="103"/>
      <c r="G323" s="103"/>
      <c r="I323" s="18"/>
      <c r="J323" s="18"/>
      <c r="K323" s="18"/>
      <c r="L323" s="18"/>
    </row>
    <row r="324" spans="1:12" ht="16">
      <c r="A324" s="20" t="str">
        <f t="shared" ref="A324:G324" si="80">IF(A325="","",UPPER(TEXT(A325,"dddd")))</f>
        <v>DIMANCHE</v>
      </c>
      <c r="B324" s="21" t="str">
        <f t="shared" si="80"/>
        <v>LUNDI</v>
      </c>
      <c r="C324" s="21" t="str">
        <f t="shared" si="80"/>
        <v>MARDI</v>
      </c>
      <c r="D324" s="21" t="str">
        <f t="shared" si="80"/>
        <v>MERCREDI</v>
      </c>
      <c r="E324" s="21" t="str">
        <f t="shared" si="80"/>
        <v>JEUDI</v>
      </c>
      <c r="F324" s="21" t="str">
        <f t="shared" si="80"/>
        <v>VENDREDI</v>
      </c>
      <c r="G324" s="20" t="str">
        <f t="shared" si="80"/>
        <v>SAMEDI</v>
      </c>
      <c r="I324" s="18"/>
      <c r="J324" s="18"/>
      <c r="K324" s="18"/>
      <c r="L324" s="18"/>
    </row>
    <row r="325" spans="1:12" ht="16">
      <c r="A325" s="24">
        <f>IF(OR(G317="",$B$2="",$A323=""),"",G317+1)</f>
        <v>45571</v>
      </c>
      <c r="B325" s="25">
        <f t="shared" ref="B325:G325" si="81">IF(OR(A325="",$B$2="",$A323=""),"",A325+1)</f>
        <v>45572</v>
      </c>
      <c r="C325" s="25">
        <f t="shared" si="81"/>
        <v>45573</v>
      </c>
      <c r="D325" s="25">
        <f t="shared" si="81"/>
        <v>45574</v>
      </c>
      <c r="E325" s="25">
        <f t="shared" si="81"/>
        <v>45575</v>
      </c>
      <c r="F325" s="25">
        <f t="shared" si="81"/>
        <v>45576</v>
      </c>
      <c r="G325" s="24">
        <f t="shared" si="81"/>
        <v>45577</v>
      </c>
      <c r="I325" s="18"/>
      <c r="J325" s="18"/>
      <c r="K325" s="18"/>
      <c r="L325" s="18"/>
    </row>
    <row r="326" spans="1:12" ht="16">
      <c r="A326" s="55"/>
      <c r="B326" s="63" t="s">
        <v>72</v>
      </c>
      <c r="C326" s="30"/>
      <c r="D326" s="64" t="s">
        <v>73</v>
      </c>
      <c r="E326" s="30"/>
      <c r="F326" s="30"/>
      <c r="G326" s="58"/>
      <c r="I326" s="18"/>
      <c r="J326" s="18"/>
      <c r="K326" s="18"/>
      <c r="L326" s="18"/>
    </row>
    <row r="327" spans="1:12" ht="16">
      <c r="A327" s="55"/>
      <c r="B327" s="30"/>
      <c r="C327" s="30"/>
      <c r="D327" s="65" t="s">
        <v>74</v>
      </c>
      <c r="E327" s="30"/>
      <c r="F327" s="30"/>
      <c r="G327" s="58"/>
      <c r="I327" s="18"/>
      <c r="J327" s="18"/>
      <c r="K327" s="18"/>
      <c r="L327" s="18"/>
    </row>
    <row r="328" spans="1:12" ht="16">
      <c r="A328" s="55"/>
      <c r="B328" s="30"/>
      <c r="C328" s="30"/>
      <c r="D328" s="30"/>
      <c r="E328" s="30"/>
      <c r="F328" s="30"/>
      <c r="G328" s="58"/>
      <c r="I328" s="18"/>
      <c r="J328" s="18"/>
      <c r="K328" s="18"/>
      <c r="L328" s="18"/>
    </row>
    <row r="329" spans="1:12" ht="16">
      <c r="A329" s="55"/>
      <c r="B329" s="30"/>
      <c r="C329" s="30"/>
      <c r="D329" s="30"/>
      <c r="E329" s="30"/>
      <c r="F329" s="30"/>
      <c r="G329" s="58"/>
      <c r="I329" s="18"/>
      <c r="J329" s="18"/>
      <c r="K329" s="18"/>
      <c r="L329" s="18"/>
    </row>
    <row r="330" spans="1:12" ht="16">
      <c r="A330" s="60" t="s">
        <v>54</v>
      </c>
      <c r="B330" s="43" t="s">
        <v>54</v>
      </c>
      <c r="C330" s="43" t="s">
        <v>54</v>
      </c>
      <c r="D330" s="43" t="s">
        <v>54</v>
      </c>
      <c r="E330" s="43" t="s">
        <v>54</v>
      </c>
      <c r="F330" s="53"/>
      <c r="G330" s="66"/>
      <c r="I330" s="18"/>
      <c r="J330" s="18"/>
      <c r="K330" s="18"/>
      <c r="L330" s="18"/>
    </row>
    <row r="331" spans="1:12" ht="38">
      <c r="A331" s="102">
        <f>IF($A$3="INSERER LE NUMERO DE LA SEMAINE","",IF(A323+1&gt;53,"",IF(A323="","",A323+1)))</f>
        <v>42</v>
      </c>
      <c r="B331" s="103"/>
      <c r="C331" s="103"/>
      <c r="D331" s="103"/>
      <c r="E331" s="103"/>
      <c r="F331" s="103"/>
      <c r="G331" s="103"/>
      <c r="I331" s="18"/>
      <c r="J331" s="18"/>
      <c r="K331" s="18"/>
      <c r="L331" s="18"/>
    </row>
    <row r="332" spans="1:12" ht="16">
      <c r="A332" s="20" t="str">
        <f t="shared" ref="A332:G332" si="82">IF(A333="","",UPPER(TEXT(A333,"dddd")))</f>
        <v>DIMANCHE</v>
      </c>
      <c r="B332" s="21" t="str">
        <f t="shared" si="82"/>
        <v>LUNDI</v>
      </c>
      <c r="C332" s="21" t="str">
        <f t="shared" si="82"/>
        <v>MARDI</v>
      </c>
      <c r="D332" s="21" t="str">
        <f t="shared" si="82"/>
        <v>MERCREDI</v>
      </c>
      <c r="E332" s="21" t="str">
        <f t="shared" si="82"/>
        <v>JEUDI</v>
      </c>
      <c r="F332" s="21" t="str">
        <f t="shared" si="82"/>
        <v>VENDREDI</v>
      </c>
      <c r="G332" s="20" t="str">
        <f t="shared" si="82"/>
        <v>SAMEDI</v>
      </c>
      <c r="I332" s="18"/>
      <c r="J332" s="18"/>
      <c r="K332" s="18"/>
      <c r="L332" s="18"/>
    </row>
    <row r="333" spans="1:12" ht="16">
      <c r="A333" s="24">
        <f>IF(OR(G325="",$B$2="",$A331=""),"",G325+1)</f>
        <v>45578</v>
      </c>
      <c r="B333" s="25">
        <f t="shared" ref="B333:G333" si="83">IF(OR(A333="",$B$2="",$A331=""),"",A333+1)</f>
        <v>45579</v>
      </c>
      <c r="C333" s="25">
        <f t="shared" si="83"/>
        <v>45580</v>
      </c>
      <c r="D333" s="25">
        <f t="shared" si="83"/>
        <v>45581</v>
      </c>
      <c r="E333" s="25">
        <f t="shared" si="83"/>
        <v>45582</v>
      </c>
      <c r="F333" s="25">
        <f t="shared" si="83"/>
        <v>45583</v>
      </c>
      <c r="G333" s="24">
        <f t="shared" si="83"/>
        <v>45584</v>
      </c>
      <c r="I333" s="18"/>
      <c r="J333" s="18"/>
      <c r="K333" s="18"/>
      <c r="L333" s="18"/>
    </row>
    <row r="334" spans="1:12" ht="16">
      <c r="A334" s="55"/>
      <c r="B334" s="67" t="s">
        <v>75</v>
      </c>
      <c r="C334" s="30"/>
      <c r="D334" s="30"/>
      <c r="E334" s="30"/>
      <c r="F334" s="30"/>
      <c r="G334" s="58"/>
      <c r="I334" s="18"/>
      <c r="J334" s="18"/>
      <c r="K334" s="18"/>
      <c r="L334" s="18"/>
    </row>
    <row r="335" spans="1:12" ht="16">
      <c r="A335" s="55"/>
      <c r="B335" s="65" t="s">
        <v>76</v>
      </c>
      <c r="C335" s="30"/>
      <c r="D335" s="30"/>
      <c r="E335" s="30"/>
      <c r="F335" s="30"/>
      <c r="G335" s="58"/>
      <c r="I335" s="18"/>
      <c r="J335" s="18"/>
      <c r="K335" s="18"/>
      <c r="L335" s="18"/>
    </row>
    <row r="336" spans="1:12" ht="16">
      <c r="A336" s="55"/>
      <c r="B336" s="30"/>
      <c r="C336" s="30"/>
      <c r="D336" s="30"/>
      <c r="E336" s="30"/>
      <c r="F336" s="30"/>
      <c r="G336" s="58"/>
      <c r="I336" s="18"/>
      <c r="J336" s="18"/>
      <c r="K336" s="18"/>
      <c r="L336" s="18"/>
    </row>
    <row r="337" spans="1:12" ht="16">
      <c r="A337" s="55"/>
      <c r="B337" s="30"/>
      <c r="C337" s="30"/>
      <c r="D337" s="30"/>
      <c r="E337" s="30"/>
      <c r="F337" s="30"/>
      <c r="G337" s="58"/>
      <c r="I337" s="18"/>
      <c r="J337" s="18"/>
      <c r="K337" s="18"/>
      <c r="L337" s="18"/>
    </row>
    <row r="338" spans="1:12" ht="16">
      <c r="A338" s="60" t="s">
        <v>54</v>
      </c>
      <c r="B338" s="43" t="s">
        <v>54</v>
      </c>
      <c r="C338" s="43" t="s">
        <v>54</v>
      </c>
      <c r="D338" s="43" t="s">
        <v>54</v>
      </c>
      <c r="E338" s="43" t="s">
        <v>54</v>
      </c>
      <c r="F338" s="53"/>
      <c r="G338" s="61"/>
      <c r="I338" s="18"/>
      <c r="J338" s="18"/>
      <c r="K338" s="18"/>
      <c r="L338" s="18"/>
    </row>
    <row r="339" spans="1:12" ht="38">
      <c r="A339" s="102">
        <f>IF($A$3="INSERER LE NUMERO DE LA SEMAINE","",IF(A331+1&gt;53,"",IF(A331="","",A331+1)))</f>
        <v>43</v>
      </c>
      <c r="B339" s="103"/>
      <c r="C339" s="103"/>
      <c r="D339" s="103"/>
      <c r="E339" s="103"/>
      <c r="F339" s="103"/>
      <c r="G339" s="103"/>
      <c r="I339" s="18"/>
      <c r="J339" s="18"/>
      <c r="K339" s="18"/>
      <c r="L339" s="18"/>
    </row>
    <row r="340" spans="1:12" ht="16">
      <c r="A340" s="20" t="str">
        <f t="shared" ref="A340:G340" si="84">IF(A341="","",UPPER(TEXT(A341,"dddd")))</f>
        <v>DIMANCHE</v>
      </c>
      <c r="B340" s="21" t="str">
        <f t="shared" si="84"/>
        <v>LUNDI</v>
      </c>
      <c r="C340" s="21" t="str">
        <f t="shared" si="84"/>
        <v>MARDI</v>
      </c>
      <c r="D340" s="21" t="str">
        <f t="shared" si="84"/>
        <v>MERCREDI</v>
      </c>
      <c r="E340" s="21" t="str">
        <f t="shared" si="84"/>
        <v>JEUDI</v>
      </c>
      <c r="F340" s="21" t="str">
        <f t="shared" si="84"/>
        <v>VENDREDI</v>
      </c>
      <c r="G340" s="20" t="str">
        <f t="shared" si="84"/>
        <v>SAMEDI</v>
      </c>
      <c r="I340" s="18"/>
      <c r="J340" s="18"/>
      <c r="K340" s="18"/>
      <c r="L340" s="18"/>
    </row>
    <row r="341" spans="1:12" ht="16">
      <c r="A341" s="24">
        <f>IF(OR(G333="",$B$2="",$A339=""),"",G333+1)</f>
        <v>45585</v>
      </c>
      <c r="B341" s="25">
        <f t="shared" ref="B341:G341" si="85">IF(OR(A341="",$B$2="",$A339=""),"",A341+1)</f>
        <v>45586</v>
      </c>
      <c r="C341" s="25">
        <f t="shared" si="85"/>
        <v>45587</v>
      </c>
      <c r="D341" s="25">
        <f t="shared" si="85"/>
        <v>45588</v>
      </c>
      <c r="E341" s="25">
        <f t="shared" si="85"/>
        <v>45589</v>
      </c>
      <c r="F341" s="25">
        <f t="shared" si="85"/>
        <v>45590</v>
      </c>
      <c r="G341" s="24">
        <f t="shared" si="85"/>
        <v>45591</v>
      </c>
      <c r="I341" s="18"/>
      <c r="J341" s="18"/>
      <c r="K341" s="18"/>
      <c r="L341" s="18"/>
    </row>
    <row r="342" spans="1:12" ht="16">
      <c r="A342" s="55"/>
      <c r="B342" s="38"/>
      <c r="C342" s="56"/>
      <c r="D342" s="57" t="s">
        <v>48</v>
      </c>
      <c r="E342" s="30"/>
      <c r="F342" s="30"/>
      <c r="G342" s="58"/>
      <c r="I342" s="18"/>
      <c r="J342" s="18"/>
      <c r="K342" s="18"/>
      <c r="L342" s="18"/>
    </row>
    <row r="343" spans="1:12" ht="16">
      <c r="A343" s="55"/>
      <c r="B343" s="38"/>
      <c r="C343" s="56"/>
      <c r="D343" s="35"/>
      <c r="E343" s="30"/>
      <c r="F343" s="30"/>
      <c r="G343" s="58"/>
      <c r="I343" s="18"/>
      <c r="J343" s="18"/>
      <c r="K343" s="18"/>
      <c r="L343" s="18"/>
    </row>
    <row r="344" spans="1:12" ht="16">
      <c r="A344" s="55"/>
      <c r="B344" s="38"/>
      <c r="C344" s="56"/>
      <c r="D344" s="35"/>
      <c r="E344" s="30"/>
      <c r="F344" s="30"/>
      <c r="G344" s="58"/>
      <c r="I344" s="18"/>
      <c r="J344" s="18"/>
      <c r="K344" s="18"/>
      <c r="L344" s="18"/>
    </row>
    <row r="345" spans="1:12" ht="16">
      <c r="A345" s="55"/>
      <c r="B345" s="38"/>
      <c r="C345" s="56"/>
      <c r="D345" s="35"/>
      <c r="E345" s="30"/>
      <c r="F345" s="30"/>
      <c r="G345" s="58"/>
      <c r="I345" s="18"/>
      <c r="J345" s="18"/>
      <c r="K345" s="18"/>
      <c r="L345" s="18"/>
    </row>
    <row r="346" spans="1:12" ht="16">
      <c r="A346" s="60" t="s">
        <v>54</v>
      </c>
      <c r="B346" s="43" t="s">
        <v>54</v>
      </c>
      <c r="C346" s="43" t="s">
        <v>54</v>
      </c>
      <c r="D346" s="43" t="s">
        <v>54</v>
      </c>
      <c r="E346" s="53"/>
      <c r="F346" s="53"/>
      <c r="G346" s="61"/>
      <c r="I346" s="18"/>
      <c r="J346" s="18"/>
      <c r="K346" s="18"/>
      <c r="L346" s="18"/>
    </row>
    <row r="347" spans="1:12" ht="38">
      <c r="A347" s="102">
        <f>IF($A$3="INSERER LE NUMERO DE LA SEMAINE","",IF(A339+1&gt;53,"",IF(A339="","",A339+1)))</f>
        <v>44</v>
      </c>
      <c r="B347" s="103"/>
      <c r="C347" s="103"/>
      <c r="D347" s="103"/>
      <c r="E347" s="103"/>
      <c r="F347" s="103"/>
      <c r="G347" s="103"/>
      <c r="I347" s="18"/>
      <c r="J347" s="18"/>
      <c r="K347" s="18"/>
      <c r="L347" s="18"/>
    </row>
    <row r="348" spans="1:12" ht="16">
      <c r="A348" s="20" t="str">
        <f t="shared" ref="A348:G348" si="86">IF(A349="","",UPPER(TEXT(A349,"dddd")))</f>
        <v>DIMANCHE</v>
      </c>
      <c r="B348" s="21" t="str">
        <f t="shared" si="86"/>
        <v>LUNDI</v>
      </c>
      <c r="C348" s="21" t="str">
        <f t="shared" si="86"/>
        <v>MARDI</v>
      </c>
      <c r="D348" s="21" t="str">
        <f t="shared" si="86"/>
        <v>MERCREDI</v>
      </c>
      <c r="E348" s="21" t="str">
        <f t="shared" si="86"/>
        <v>JEUDI</v>
      </c>
      <c r="F348" s="21" t="str">
        <f t="shared" si="86"/>
        <v>VENDREDI</v>
      </c>
      <c r="G348" s="20" t="str">
        <f t="shared" si="86"/>
        <v>SAMEDI</v>
      </c>
      <c r="I348" s="18"/>
      <c r="J348" s="18"/>
      <c r="K348" s="18"/>
      <c r="L348" s="18"/>
    </row>
    <row r="349" spans="1:12" ht="16">
      <c r="A349" s="24">
        <f>IF(OR(G341="",$B$2="",$A347=""),"",G341+1)</f>
        <v>45592</v>
      </c>
      <c r="B349" s="25">
        <f t="shared" ref="B349:G349" si="87">IF(OR(A349="",$B$2="",$A347=""),"",A349+1)</f>
        <v>45593</v>
      </c>
      <c r="C349" s="25">
        <f t="shared" si="87"/>
        <v>45594</v>
      </c>
      <c r="D349" s="25">
        <f t="shared" si="87"/>
        <v>45595</v>
      </c>
      <c r="E349" s="25">
        <f t="shared" si="87"/>
        <v>45596</v>
      </c>
      <c r="F349" s="25">
        <f t="shared" si="87"/>
        <v>45597</v>
      </c>
      <c r="G349" s="24">
        <f t="shared" si="87"/>
        <v>45598</v>
      </c>
      <c r="I349" s="18"/>
      <c r="J349" s="18"/>
      <c r="K349" s="18"/>
      <c r="L349" s="18"/>
    </row>
    <row r="350" spans="1:12" ht="16">
      <c r="A350" s="55"/>
      <c r="B350" s="35"/>
      <c r="C350" s="30"/>
      <c r="D350" s="30"/>
      <c r="E350" s="30"/>
      <c r="F350" s="30"/>
      <c r="G350" s="58"/>
      <c r="I350" s="18"/>
      <c r="J350" s="18"/>
      <c r="K350" s="18"/>
      <c r="L350" s="18"/>
    </row>
    <row r="351" spans="1:12" ht="16">
      <c r="A351" s="55"/>
      <c r="B351" s="35"/>
      <c r="C351" s="30"/>
      <c r="D351" s="30"/>
      <c r="E351" s="30"/>
      <c r="F351" s="30"/>
      <c r="G351" s="58"/>
      <c r="I351" s="18"/>
      <c r="J351" s="18"/>
      <c r="K351" s="18"/>
      <c r="L351" s="18"/>
    </row>
    <row r="352" spans="1:12" ht="16">
      <c r="A352" s="55"/>
      <c r="B352" s="35"/>
      <c r="C352" s="30"/>
      <c r="D352" s="30"/>
      <c r="E352" s="30"/>
      <c r="F352" s="30"/>
      <c r="G352" s="58"/>
      <c r="I352" s="18"/>
      <c r="J352" s="18"/>
      <c r="K352" s="18"/>
      <c r="L352" s="18"/>
    </row>
    <row r="353" spans="1:12" ht="16">
      <c r="A353" s="55"/>
      <c r="B353" s="35"/>
      <c r="C353" s="30"/>
      <c r="D353" s="30"/>
      <c r="E353" s="30"/>
      <c r="F353" s="30"/>
      <c r="G353" s="58"/>
      <c r="I353" s="18"/>
      <c r="J353" s="18"/>
      <c r="K353" s="18"/>
      <c r="L353" s="18"/>
    </row>
    <row r="354" spans="1:12" ht="16">
      <c r="A354" s="60"/>
      <c r="B354" s="62" t="s">
        <v>71</v>
      </c>
      <c r="C354" s="62" t="s">
        <v>71</v>
      </c>
      <c r="D354" s="62" t="s">
        <v>71</v>
      </c>
      <c r="E354" s="53"/>
      <c r="F354" s="53"/>
      <c r="G354" s="61"/>
      <c r="I354" s="18"/>
      <c r="J354" s="18"/>
      <c r="K354" s="18"/>
      <c r="L354" s="18"/>
    </row>
    <row r="355" spans="1:12" ht="38">
      <c r="A355" s="102">
        <f>IF($A$3="INSERER LE NUMERO DE LA SEMAINE","",IF(A347+1&gt;53,"",IF(A347="","",A347+1)))</f>
        <v>45</v>
      </c>
      <c r="B355" s="103"/>
      <c r="C355" s="103"/>
      <c r="D355" s="103"/>
      <c r="E355" s="103"/>
      <c r="F355" s="103"/>
      <c r="G355" s="103"/>
      <c r="I355" s="18"/>
      <c r="J355" s="18"/>
      <c r="K355" s="18"/>
      <c r="L355" s="18"/>
    </row>
    <row r="356" spans="1:12" ht="16">
      <c r="A356" s="20" t="str">
        <f t="shared" ref="A356:G356" si="88">IF(A357="","",UPPER(TEXT(A357,"dddd")))</f>
        <v>DIMANCHE</v>
      </c>
      <c r="B356" s="21" t="str">
        <f t="shared" si="88"/>
        <v>LUNDI</v>
      </c>
      <c r="C356" s="21" t="str">
        <f t="shared" si="88"/>
        <v>MARDI</v>
      </c>
      <c r="D356" s="21" t="str">
        <f t="shared" si="88"/>
        <v>MERCREDI</v>
      </c>
      <c r="E356" s="21" t="str">
        <f t="shared" si="88"/>
        <v>JEUDI</v>
      </c>
      <c r="F356" s="21" t="str">
        <f t="shared" si="88"/>
        <v>VENDREDI</v>
      </c>
      <c r="G356" s="20" t="str">
        <f t="shared" si="88"/>
        <v>SAMEDI</v>
      </c>
      <c r="I356" s="18"/>
      <c r="J356" s="18"/>
      <c r="K356" s="18"/>
      <c r="L356" s="18"/>
    </row>
    <row r="357" spans="1:12" ht="16">
      <c r="A357" s="24">
        <f>IF(OR(G349="",$B$2="",$A355=""),"",G349+1)</f>
        <v>45599</v>
      </c>
      <c r="B357" s="25">
        <f t="shared" ref="B357:G357" si="89">IF(OR(A357="",$B$2="",$A355=""),"",A357+1)</f>
        <v>45600</v>
      </c>
      <c r="C357" s="25">
        <f t="shared" si="89"/>
        <v>45601</v>
      </c>
      <c r="D357" s="25">
        <f t="shared" si="89"/>
        <v>45602</v>
      </c>
      <c r="E357" s="25">
        <f t="shared" si="89"/>
        <v>45603</v>
      </c>
      <c r="F357" s="25">
        <f t="shared" si="89"/>
        <v>45604</v>
      </c>
      <c r="G357" s="24">
        <f t="shared" si="89"/>
        <v>45605</v>
      </c>
      <c r="I357" s="18"/>
      <c r="J357" s="18"/>
      <c r="K357" s="18"/>
      <c r="L357" s="18"/>
    </row>
    <row r="358" spans="1:12" ht="16">
      <c r="A358" s="55"/>
      <c r="B358" s="50" t="s">
        <v>58</v>
      </c>
      <c r="C358" s="30"/>
      <c r="D358" s="30"/>
      <c r="E358" s="30"/>
      <c r="F358" s="30"/>
      <c r="G358" s="58"/>
      <c r="I358" s="18"/>
      <c r="J358" s="18"/>
      <c r="K358" s="18"/>
      <c r="L358" s="18"/>
    </row>
    <row r="359" spans="1:12" ht="16">
      <c r="A359" s="55"/>
      <c r="B359" s="30"/>
      <c r="C359" s="30"/>
      <c r="D359" s="30"/>
      <c r="E359" s="30"/>
      <c r="F359" s="30"/>
      <c r="G359" s="58"/>
      <c r="I359" s="18"/>
      <c r="J359" s="18"/>
      <c r="K359" s="18"/>
      <c r="L359" s="18"/>
    </row>
    <row r="360" spans="1:12" ht="16">
      <c r="A360" s="55"/>
      <c r="B360" s="30"/>
      <c r="C360" s="30"/>
      <c r="D360" s="30"/>
      <c r="E360" s="30"/>
      <c r="F360" s="30"/>
      <c r="G360" s="58"/>
      <c r="I360" s="18"/>
      <c r="J360" s="18"/>
      <c r="K360" s="18"/>
      <c r="L360" s="18"/>
    </row>
    <row r="361" spans="1:12" ht="16">
      <c r="A361" s="55"/>
      <c r="B361" s="30"/>
      <c r="C361" s="30"/>
      <c r="D361" s="30"/>
      <c r="E361" s="30"/>
      <c r="F361" s="30"/>
      <c r="G361" s="58"/>
      <c r="I361" s="18"/>
      <c r="J361" s="18"/>
      <c r="K361" s="18"/>
      <c r="L361" s="18"/>
    </row>
    <row r="362" spans="1:12" ht="16">
      <c r="A362" s="60"/>
      <c r="B362" s="53"/>
      <c r="C362" s="53"/>
      <c r="D362" s="53"/>
      <c r="E362" s="53"/>
      <c r="F362" s="53"/>
      <c r="G362" s="61"/>
      <c r="I362" s="18"/>
      <c r="J362" s="18"/>
      <c r="K362" s="18"/>
      <c r="L362" s="18"/>
    </row>
    <row r="363" spans="1:12" ht="38">
      <c r="A363" s="102">
        <f>IF($A$3="INSERER LE NUMERO DE LA SEMAINE","",IF(A355+1&gt;53,"",IF(A355="","",A355+1)))</f>
        <v>46</v>
      </c>
      <c r="B363" s="103"/>
      <c r="C363" s="103"/>
      <c r="D363" s="103"/>
      <c r="E363" s="103"/>
      <c r="F363" s="103"/>
      <c r="G363" s="103"/>
      <c r="I363" s="18"/>
      <c r="J363" s="18"/>
      <c r="K363" s="18"/>
      <c r="L363" s="18"/>
    </row>
    <row r="364" spans="1:12" ht="16">
      <c r="A364" s="20" t="str">
        <f t="shared" ref="A364:G364" si="90">IF(A365="","",UPPER(TEXT(A365,"dddd")))</f>
        <v>DIMANCHE</v>
      </c>
      <c r="B364" s="21" t="str">
        <f t="shared" si="90"/>
        <v>LUNDI</v>
      </c>
      <c r="C364" s="21" t="str">
        <f t="shared" si="90"/>
        <v>MARDI</v>
      </c>
      <c r="D364" s="21" t="str">
        <f t="shared" si="90"/>
        <v>MERCREDI</v>
      </c>
      <c r="E364" s="21" t="str">
        <f t="shared" si="90"/>
        <v>JEUDI</v>
      </c>
      <c r="F364" s="21" t="str">
        <f t="shared" si="90"/>
        <v>VENDREDI</v>
      </c>
      <c r="G364" s="20" t="str">
        <f t="shared" si="90"/>
        <v>SAMEDI</v>
      </c>
      <c r="I364" s="18"/>
      <c r="J364" s="18"/>
      <c r="K364" s="18"/>
      <c r="L364" s="18"/>
    </row>
    <row r="365" spans="1:12" ht="16">
      <c r="A365" s="24">
        <f>IF(OR(G357="",$B$2="",$A363=""),"",G357+1)</f>
        <v>45606</v>
      </c>
      <c r="B365" s="25">
        <f t="shared" ref="B365:G365" si="91">IF(OR(A365="",$B$2="",$A363=""),"",A365+1)</f>
        <v>45607</v>
      </c>
      <c r="C365" s="25">
        <f t="shared" si="91"/>
        <v>45608</v>
      </c>
      <c r="D365" s="25">
        <f t="shared" si="91"/>
        <v>45609</v>
      </c>
      <c r="E365" s="25">
        <f t="shared" si="91"/>
        <v>45610</v>
      </c>
      <c r="F365" s="25">
        <f t="shared" si="91"/>
        <v>45611</v>
      </c>
      <c r="G365" s="24">
        <f t="shared" si="91"/>
        <v>45612</v>
      </c>
      <c r="I365" s="18"/>
      <c r="J365" s="18"/>
      <c r="K365" s="18"/>
      <c r="L365" s="18"/>
    </row>
    <row r="366" spans="1:12" ht="16">
      <c r="A366" s="55"/>
      <c r="B366" s="50" t="s">
        <v>58</v>
      </c>
      <c r="C366" s="30"/>
      <c r="D366" s="30"/>
      <c r="E366" s="30"/>
      <c r="F366" s="30"/>
      <c r="G366" s="58"/>
      <c r="I366" s="18"/>
      <c r="J366" s="18"/>
      <c r="K366" s="18"/>
      <c r="L366" s="18"/>
    </row>
    <row r="367" spans="1:12" ht="16">
      <c r="A367" s="55"/>
      <c r="B367" s="30"/>
      <c r="C367" s="30"/>
      <c r="D367" s="30"/>
      <c r="E367" s="30"/>
      <c r="F367" s="30"/>
      <c r="G367" s="58"/>
      <c r="I367" s="18"/>
      <c r="J367" s="18"/>
      <c r="K367" s="18"/>
      <c r="L367" s="18"/>
    </row>
    <row r="368" spans="1:12" ht="16">
      <c r="A368" s="55"/>
      <c r="B368" s="30"/>
      <c r="C368" s="30"/>
      <c r="D368" s="30"/>
      <c r="E368" s="30"/>
      <c r="F368" s="30"/>
      <c r="G368" s="58"/>
      <c r="I368" s="18"/>
      <c r="J368" s="18"/>
      <c r="K368" s="18"/>
      <c r="L368" s="18"/>
    </row>
    <row r="369" spans="1:12" ht="16">
      <c r="A369" s="55"/>
      <c r="B369" s="30"/>
      <c r="C369" s="30"/>
      <c r="D369" s="30"/>
      <c r="E369" s="30"/>
      <c r="F369" s="30"/>
      <c r="G369" s="58"/>
      <c r="I369" s="18"/>
      <c r="J369" s="18"/>
      <c r="K369" s="18"/>
      <c r="L369" s="18"/>
    </row>
    <row r="370" spans="1:12" ht="16">
      <c r="A370" s="60"/>
      <c r="B370" s="53"/>
      <c r="C370" s="53"/>
      <c r="D370" s="53"/>
      <c r="E370" s="53"/>
      <c r="F370" s="53"/>
      <c r="G370" s="61"/>
      <c r="I370" s="18"/>
      <c r="J370" s="18"/>
      <c r="K370" s="18"/>
      <c r="L370" s="18"/>
    </row>
    <row r="371" spans="1:12" ht="38">
      <c r="A371" s="102">
        <f>IF($A$3="INSERER LE NUMERO DE LA SEMAINE","",IF(A363+1&gt;53,"",IF(A363="","",A363+1)))</f>
        <v>47</v>
      </c>
      <c r="B371" s="103"/>
      <c r="C371" s="103"/>
      <c r="D371" s="103"/>
      <c r="E371" s="103"/>
      <c r="F371" s="103"/>
      <c r="G371" s="103"/>
      <c r="I371" s="18"/>
      <c r="J371" s="18"/>
      <c r="K371" s="18"/>
      <c r="L371" s="18"/>
    </row>
    <row r="372" spans="1:12" ht="16">
      <c r="A372" s="20" t="str">
        <f t="shared" ref="A372:G372" si="92">IF(A373="","",UPPER(TEXT(A373,"dddd")))</f>
        <v>DIMANCHE</v>
      </c>
      <c r="B372" s="21" t="str">
        <f t="shared" si="92"/>
        <v>LUNDI</v>
      </c>
      <c r="C372" s="21" t="str">
        <f t="shared" si="92"/>
        <v>MARDI</v>
      </c>
      <c r="D372" s="21" t="str">
        <f t="shared" si="92"/>
        <v>MERCREDI</v>
      </c>
      <c r="E372" s="21" t="str">
        <f t="shared" si="92"/>
        <v>JEUDI</v>
      </c>
      <c r="F372" s="21" t="str">
        <f t="shared" si="92"/>
        <v>VENDREDI</v>
      </c>
      <c r="G372" s="20" t="str">
        <f t="shared" si="92"/>
        <v>SAMEDI</v>
      </c>
      <c r="I372" s="18"/>
      <c r="J372" s="18"/>
      <c r="K372" s="18"/>
      <c r="L372" s="18"/>
    </row>
    <row r="373" spans="1:12" ht="16">
      <c r="A373" s="24">
        <f>IF(OR(G365="",$B$2="",$A371=""),"",G365+1)</f>
        <v>45613</v>
      </c>
      <c r="B373" s="25">
        <f t="shared" ref="B373:G373" si="93">IF(OR(A373="",$B$2="",$A371=""),"",A373+1)</f>
        <v>45614</v>
      </c>
      <c r="C373" s="25">
        <f t="shared" si="93"/>
        <v>45615</v>
      </c>
      <c r="D373" s="25">
        <f t="shared" si="93"/>
        <v>45616</v>
      </c>
      <c r="E373" s="25">
        <f t="shared" si="93"/>
        <v>45617</v>
      </c>
      <c r="F373" s="25">
        <f t="shared" si="93"/>
        <v>45618</v>
      </c>
      <c r="G373" s="24">
        <f t="shared" si="93"/>
        <v>45619</v>
      </c>
      <c r="I373" s="18"/>
      <c r="J373" s="18"/>
      <c r="K373" s="18"/>
      <c r="L373" s="18"/>
    </row>
    <row r="374" spans="1:12" ht="16">
      <c r="A374" s="55"/>
      <c r="B374" s="50" t="s">
        <v>58</v>
      </c>
      <c r="C374" s="30"/>
      <c r="D374" s="30"/>
      <c r="E374" s="30"/>
      <c r="F374" s="30"/>
      <c r="G374" s="58"/>
      <c r="I374" s="18"/>
      <c r="J374" s="18"/>
      <c r="K374" s="18"/>
      <c r="L374" s="18"/>
    </row>
    <row r="375" spans="1:12" ht="16">
      <c r="A375" s="55"/>
      <c r="B375" s="30"/>
      <c r="C375" s="30"/>
      <c r="D375" s="30"/>
      <c r="E375" s="30"/>
      <c r="F375" s="30"/>
      <c r="G375" s="58"/>
      <c r="I375" s="18"/>
      <c r="J375" s="18"/>
      <c r="K375" s="18"/>
      <c r="L375" s="18"/>
    </row>
    <row r="376" spans="1:12" ht="16">
      <c r="A376" s="55"/>
      <c r="B376" s="30"/>
      <c r="C376" s="30"/>
      <c r="D376" s="30"/>
      <c r="E376" s="30"/>
      <c r="F376" s="30"/>
      <c r="G376" s="58"/>
      <c r="I376" s="18"/>
      <c r="J376" s="18"/>
      <c r="K376" s="18"/>
      <c r="L376" s="18"/>
    </row>
    <row r="377" spans="1:12" ht="16">
      <c r="A377" s="55"/>
      <c r="B377" s="30"/>
      <c r="C377" s="30"/>
      <c r="D377" s="30"/>
      <c r="E377" s="30"/>
      <c r="F377" s="30"/>
      <c r="G377" s="58"/>
      <c r="I377" s="18"/>
      <c r="J377" s="18"/>
      <c r="K377" s="18"/>
      <c r="L377" s="18"/>
    </row>
    <row r="378" spans="1:12" ht="16">
      <c r="A378" s="60"/>
      <c r="B378" s="53"/>
      <c r="C378" s="53"/>
      <c r="D378" s="53"/>
      <c r="E378" s="53"/>
      <c r="F378" s="53"/>
      <c r="G378" s="61"/>
      <c r="I378" s="18"/>
      <c r="J378" s="18"/>
      <c r="K378" s="18"/>
      <c r="L378" s="18"/>
    </row>
    <row r="379" spans="1:12" ht="38">
      <c r="A379" s="102">
        <f>IF($A$3="INSERER LE NUMERO DE LA SEMAINE","",IF(A371+1&gt;53,"",IF(A371="","",A371+1)))</f>
        <v>48</v>
      </c>
      <c r="B379" s="103"/>
      <c r="C379" s="103"/>
      <c r="D379" s="103"/>
      <c r="E379" s="103"/>
      <c r="F379" s="103"/>
      <c r="G379" s="103"/>
      <c r="I379" s="18"/>
      <c r="J379" s="18"/>
      <c r="K379" s="18"/>
      <c r="L379" s="18"/>
    </row>
    <row r="380" spans="1:12" ht="16">
      <c r="A380" s="20" t="str">
        <f t="shared" ref="A380:G380" si="94">IF(A381="","",UPPER(TEXT(A381,"dddd")))</f>
        <v>DIMANCHE</v>
      </c>
      <c r="B380" s="21" t="str">
        <f t="shared" si="94"/>
        <v>LUNDI</v>
      </c>
      <c r="C380" s="21" t="str">
        <f t="shared" si="94"/>
        <v>MARDI</v>
      </c>
      <c r="D380" s="21" t="str">
        <f t="shared" si="94"/>
        <v>MERCREDI</v>
      </c>
      <c r="E380" s="21" t="str">
        <f t="shared" si="94"/>
        <v>JEUDI</v>
      </c>
      <c r="F380" s="21" t="str">
        <f t="shared" si="94"/>
        <v>VENDREDI</v>
      </c>
      <c r="G380" s="20" t="str">
        <f t="shared" si="94"/>
        <v>SAMEDI</v>
      </c>
      <c r="I380" s="18"/>
      <c r="J380" s="18"/>
      <c r="K380" s="18"/>
      <c r="L380" s="18"/>
    </row>
    <row r="381" spans="1:12" ht="16">
      <c r="A381" s="24">
        <f>IF(OR(G373="",$B$2="",$A379=""),"",G373+1)</f>
        <v>45620</v>
      </c>
      <c r="B381" s="25">
        <f t="shared" ref="B381:G381" si="95">IF(OR(A381="",$B$2="",$A379=""),"",A381+1)</f>
        <v>45621</v>
      </c>
      <c r="C381" s="25">
        <f t="shared" si="95"/>
        <v>45622</v>
      </c>
      <c r="D381" s="25">
        <f t="shared" si="95"/>
        <v>45623</v>
      </c>
      <c r="E381" s="25">
        <f t="shared" si="95"/>
        <v>45624</v>
      </c>
      <c r="F381" s="25">
        <f t="shared" si="95"/>
        <v>45625</v>
      </c>
      <c r="G381" s="24">
        <f t="shared" si="95"/>
        <v>45626</v>
      </c>
      <c r="I381" s="18"/>
      <c r="J381" s="18"/>
      <c r="K381" s="18"/>
      <c r="L381" s="18"/>
    </row>
    <row r="382" spans="1:12" ht="16">
      <c r="A382" s="55"/>
      <c r="B382" s="50" t="s">
        <v>58</v>
      </c>
      <c r="C382" s="30"/>
      <c r="D382" s="30"/>
      <c r="E382" s="30"/>
      <c r="F382" s="30"/>
      <c r="G382" s="58"/>
      <c r="I382" s="18"/>
      <c r="J382" s="18"/>
      <c r="K382" s="18"/>
      <c r="L382" s="18"/>
    </row>
    <row r="383" spans="1:12" ht="16">
      <c r="A383" s="55"/>
      <c r="B383" s="30"/>
      <c r="C383" s="30"/>
      <c r="D383" s="30"/>
      <c r="E383" s="30"/>
      <c r="F383" s="30"/>
      <c r="G383" s="58"/>
      <c r="I383" s="18"/>
      <c r="J383" s="18"/>
      <c r="K383" s="18"/>
      <c r="L383" s="18"/>
    </row>
    <row r="384" spans="1:12" ht="16">
      <c r="A384" s="55"/>
      <c r="B384" s="30"/>
      <c r="C384" s="30"/>
      <c r="D384" s="30"/>
      <c r="E384" s="30"/>
      <c r="F384" s="30"/>
      <c r="G384" s="58"/>
      <c r="I384" s="18"/>
      <c r="J384" s="18"/>
      <c r="K384" s="18"/>
      <c r="L384" s="18"/>
    </row>
    <row r="385" spans="1:12" ht="16">
      <c r="A385" s="55"/>
      <c r="B385" s="30"/>
      <c r="C385" s="30"/>
      <c r="D385" s="30"/>
      <c r="E385" s="30"/>
      <c r="F385" s="30"/>
      <c r="G385" s="58"/>
      <c r="I385" s="18"/>
      <c r="J385" s="18"/>
      <c r="K385" s="18"/>
      <c r="L385" s="18"/>
    </row>
    <row r="386" spans="1:12" ht="16">
      <c r="A386" s="60"/>
      <c r="B386" s="53"/>
      <c r="C386" s="53"/>
      <c r="D386" s="53"/>
      <c r="E386" s="53"/>
      <c r="F386" s="53"/>
      <c r="G386" s="61"/>
      <c r="I386" s="18"/>
      <c r="J386" s="18"/>
      <c r="K386" s="18"/>
      <c r="L386" s="18"/>
    </row>
    <row r="387" spans="1:12" ht="38">
      <c r="A387" s="102">
        <f>IF($A$3="INSERER LE NUMERO DE LA SEMAINE","",IF(A379+1&gt;53,"",IF(A379="","",A379+1)))</f>
        <v>49</v>
      </c>
      <c r="B387" s="103"/>
      <c r="C387" s="103"/>
      <c r="D387" s="103"/>
      <c r="E387" s="103"/>
      <c r="F387" s="103"/>
      <c r="G387" s="103"/>
      <c r="I387" s="18"/>
      <c r="J387" s="18"/>
      <c r="K387" s="18"/>
      <c r="L387" s="18"/>
    </row>
    <row r="388" spans="1:12" ht="16">
      <c r="A388" s="20" t="str">
        <f t="shared" ref="A388:G388" si="96">IF(A389="","",UPPER(TEXT(A389,"dddd")))</f>
        <v>DIMANCHE</v>
      </c>
      <c r="B388" s="21" t="str">
        <f t="shared" si="96"/>
        <v>LUNDI</v>
      </c>
      <c r="C388" s="21" t="str">
        <f t="shared" si="96"/>
        <v>MARDI</v>
      </c>
      <c r="D388" s="21" t="str">
        <f t="shared" si="96"/>
        <v>MERCREDI</v>
      </c>
      <c r="E388" s="21" t="str">
        <f t="shared" si="96"/>
        <v>JEUDI</v>
      </c>
      <c r="F388" s="21" t="str">
        <f t="shared" si="96"/>
        <v>VENDREDI</v>
      </c>
      <c r="G388" s="20" t="str">
        <f t="shared" si="96"/>
        <v>SAMEDI</v>
      </c>
      <c r="I388" s="18"/>
      <c r="J388" s="18"/>
      <c r="K388" s="18"/>
      <c r="L388" s="18"/>
    </row>
    <row r="389" spans="1:12" ht="16">
      <c r="A389" s="24">
        <f>IF(OR(G381="",$B$2="",$A387=""),"",G381+1)</f>
        <v>45627</v>
      </c>
      <c r="B389" s="25">
        <f t="shared" ref="B389:G389" si="97">IF(OR(A389="",$B$2="",$A387=""),"",A389+1)</f>
        <v>45628</v>
      </c>
      <c r="C389" s="25">
        <f t="shared" si="97"/>
        <v>45629</v>
      </c>
      <c r="D389" s="25">
        <f t="shared" si="97"/>
        <v>45630</v>
      </c>
      <c r="E389" s="25">
        <f t="shared" si="97"/>
        <v>45631</v>
      </c>
      <c r="F389" s="25">
        <f t="shared" si="97"/>
        <v>45632</v>
      </c>
      <c r="G389" s="24">
        <f t="shared" si="97"/>
        <v>45633</v>
      </c>
      <c r="I389" s="18"/>
      <c r="J389" s="18"/>
      <c r="K389" s="18"/>
      <c r="L389" s="18"/>
    </row>
    <row r="390" spans="1:12" ht="16">
      <c r="A390" s="55"/>
      <c r="B390" s="50" t="s">
        <v>58</v>
      </c>
      <c r="C390" s="30"/>
      <c r="D390" s="30"/>
      <c r="E390" s="30"/>
      <c r="F390" s="30"/>
      <c r="G390" s="58"/>
      <c r="I390" s="18"/>
      <c r="J390" s="18"/>
      <c r="K390" s="18"/>
      <c r="L390" s="18"/>
    </row>
    <row r="391" spans="1:12" ht="16">
      <c r="A391" s="55"/>
      <c r="B391" s="30"/>
      <c r="C391" s="30"/>
      <c r="D391" s="30"/>
      <c r="E391" s="30"/>
      <c r="F391" s="30"/>
      <c r="G391" s="58"/>
      <c r="I391" s="18"/>
      <c r="J391" s="18"/>
      <c r="K391" s="18"/>
      <c r="L391" s="18"/>
    </row>
    <row r="392" spans="1:12" ht="16">
      <c r="A392" s="55"/>
      <c r="B392" s="30"/>
      <c r="C392" s="30"/>
      <c r="D392" s="30"/>
      <c r="E392" s="30"/>
      <c r="F392" s="30"/>
      <c r="G392" s="58"/>
      <c r="I392" s="18"/>
      <c r="J392" s="18"/>
      <c r="K392" s="18"/>
      <c r="L392" s="18"/>
    </row>
    <row r="393" spans="1:12" ht="16">
      <c r="A393" s="55"/>
      <c r="B393" s="30"/>
      <c r="C393" s="30"/>
      <c r="D393" s="30"/>
      <c r="E393" s="30"/>
      <c r="F393" s="30"/>
      <c r="G393" s="58"/>
      <c r="I393" s="18"/>
      <c r="J393" s="18"/>
      <c r="K393" s="18"/>
      <c r="L393" s="18"/>
    </row>
    <row r="394" spans="1:12" ht="16">
      <c r="A394" s="60"/>
      <c r="B394" s="53"/>
      <c r="C394" s="53"/>
      <c r="D394" s="53"/>
      <c r="E394" s="53"/>
      <c r="F394" s="53"/>
      <c r="G394" s="61"/>
      <c r="I394" s="18"/>
      <c r="J394" s="18"/>
      <c r="K394" s="18"/>
      <c r="L394" s="18"/>
    </row>
    <row r="395" spans="1:12" ht="38">
      <c r="A395" s="102">
        <f>IF($A$3="INSERER LE NUMERO DE LA SEMAINE","",IF(A387+1&gt;53,"",IF(A387="","",A387+1)))</f>
        <v>50</v>
      </c>
      <c r="B395" s="103"/>
      <c r="C395" s="103"/>
      <c r="D395" s="103"/>
      <c r="E395" s="103"/>
      <c r="F395" s="103"/>
      <c r="G395" s="103"/>
      <c r="I395" s="18"/>
      <c r="J395" s="18"/>
      <c r="K395" s="18"/>
      <c r="L395" s="18"/>
    </row>
    <row r="396" spans="1:12" ht="16">
      <c r="A396" s="20" t="str">
        <f t="shared" ref="A396:G396" si="98">IF(A397="","",UPPER(TEXT(A397,"dddd")))</f>
        <v>DIMANCHE</v>
      </c>
      <c r="B396" s="21" t="str">
        <f t="shared" si="98"/>
        <v>LUNDI</v>
      </c>
      <c r="C396" s="21" t="str">
        <f t="shared" si="98"/>
        <v>MARDI</v>
      </c>
      <c r="D396" s="21" t="str">
        <f t="shared" si="98"/>
        <v>MERCREDI</v>
      </c>
      <c r="E396" s="21" t="str">
        <f t="shared" si="98"/>
        <v>JEUDI</v>
      </c>
      <c r="F396" s="21" t="str">
        <f t="shared" si="98"/>
        <v>VENDREDI</v>
      </c>
      <c r="G396" s="20" t="str">
        <f t="shared" si="98"/>
        <v>SAMEDI</v>
      </c>
      <c r="I396" s="18"/>
      <c r="J396" s="18"/>
      <c r="K396" s="18"/>
      <c r="L396" s="18"/>
    </row>
    <row r="397" spans="1:12" ht="16">
      <c r="A397" s="24">
        <f>IF(OR(G389="",$B$2="",$A395=""),"",G389+1)</f>
        <v>45634</v>
      </c>
      <c r="B397" s="25">
        <f t="shared" ref="B397:G397" si="99">IF(OR(A397="",$B$2="",$A395=""),"",A397+1)</f>
        <v>45635</v>
      </c>
      <c r="C397" s="25">
        <f t="shared" si="99"/>
        <v>45636</v>
      </c>
      <c r="D397" s="25">
        <f t="shared" si="99"/>
        <v>45637</v>
      </c>
      <c r="E397" s="25">
        <f t="shared" si="99"/>
        <v>45638</v>
      </c>
      <c r="F397" s="25">
        <f t="shared" si="99"/>
        <v>45639</v>
      </c>
      <c r="G397" s="24">
        <f t="shared" si="99"/>
        <v>45640</v>
      </c>
      <c r="I397" s="18"/>
      <c r="J397" s="18"/>
      <c r="K397" s="18"/>
      <c r="L397" s="18"/>
    </row>
    <row r="398" spans="1:12" ht="16">
      <c r="A398" s="55"/>
      <c r="B398" s="50" t="s">
        <v>58</v>
      </c>
      <c r="C398" s="30"/>
      <c r="D398" s="30"/>
      <c r="E398" s="30"/>
      <c r="F398" s="30"/>
      <c r="G398" s="58"/>
      <c r="I398" s="18"/>
      <c r="J398" s="18"/>
      <c r="K398" s="18"/>
      <c r="L398" s="18"/>
    </row>
    <row r="399" spans="1:12" ht="16">
      <c r="A399" s="55"/>
      <c r="B399" s="30"/>
      <c r="C399" s="30"/>
      <c r="D399" s="30"/>
      <c r="E399" s="30"/>
      <c r="F399" s="30"/>
      <c r="G399" s="58"/>
      <c r="I399" s="18"/>
      <c r="J399" s="18"/>
      <c r="K399" s="18"/>
      <c r="L399" s="18"/>
    </row>
    <row r="400" spans="1:12" ht="16">
      <c r="A400" s="55"/>
      <c r="B400" s="30"/>
      <c r="C400" s="30"/>
      <c r="D400" s="30"/>
      <c r="E400" s="30"/>
      <c r="F400" s="30"/>
      <c r="G400" s="58"/>
      <c r="I400" s="18"/>
      <c r="J400" s="18"/>
      <c r="K400" s="18"/>
      <c r="L400" s="18"/>
    </row>
    <row r="401" spans="1:12" ht="16">
      <c r="A401" s="55"/>
      <c r="B401" s="30"/>
      <c r="C401" s="30"/>
      <c r="D401" s="30"/>
      <c r="E401" s="30"/>
      <c r="F401" s="30"/>
      <c r="G401" s="58"/>
      <c r="I401" s="18"/>
      <c r="J401" s="18"/>
      <c r="K401" s="18"/>
      <c r="L401" s="18"/>
    </row>
    <row r="402" spans="1:12" ht="16">
      <c r="A402" s="60"/>
      <c r="B402" s="53"/>
      <c r="C402" s="53"/>
      <c r="D402" s="53"/>
      <c r="E402" s="53"/>
      <c r="F402" s="53"/>
      <c r="G402" s="61"/>
      <c r="I402" s="18"/>
      <c r="J402" s="18"/>
      <c r="K402" s="18"/>
      <c r="L402" s="18"/>
    </row>
    <row r="403" spans="1:12" ht="38">
      <c r="A403" s="102">
        <f>IF($A$3="INSERER LE NUMERO DE LA SEMAINE","",IF(A395+1&gt;53,"",IF(A395="","",A395+1)))</f>
        <v>51</v>
      </c>
      <c r="B403" s="103"/>
      <c r="C403" s="103"/>
      <c r="D403" s="103"/>
      <c r="E403" s="103"/>
      <c r="F403" s="103"/>
      <c r="G403" s="103"/>
      <c r="I403" s="18"/>
      <c r="J403" s="18"/>
      <c r="K403" s="18"/>
      <c r="L403" s="18"/>
    </row>
    <row r="404" spans="1:12" ht="16">
      <c r="A404" s="20" t="str">
        <f t="shared" ref="A404:G404" si="100">IF(A405="","",UPPER(TEXT(A405,"dddd")))</f>
        <v>DIMANCHE</v>
      </c>
      <c r="B404" s="21" t="str">
        <f t="shared" si="100"/>
        <v>LUNDI</v>
      </c>
      <c r="C404" s="21" t="str">
        <f t="shared" si="100"/>
        <v>MARDI</v>
      </c>
      <c r="D404" s="21" t="str">
        <f t="shared" si="100"/>
        <v>MERCREDI</v>
      </c>
      <c r="E404" s="21" t="str">
        <f t="shared" si="100"/>
        <v>JEUDI</v>
      </c>
      <c r="F404" s="21" t="str">
        <f t="shared" si="100"/>
        <v>VENDREDI</v>
      </c>
      <c r="G404" s="20" t="str">
        <f t="shared" si="100"/>
        <v>SAMEDI</v>
      </c>
      <c r="I404" s="18"/>
      <c r="J404" s="18"/>
      <c r="K404" s="18"/>
      <c r="L404" s="18"/>
    </row>
    <row r="405" spans="1:12" ht="16">
      <c r="A405" s="24">
        <f>IF(OR(G397="",$B$2="",$A403=""),"",G397+1)</f>
        <v>45641</v>
      </c>
      <c r="B405" s="25">
        <f t="shared" ref="B405:G405" si="101">IF(OR(A405="",$B$2="",$A403=""),"",A405+1)</f>
        <v>45642</v>
      </c>
      <c r="C405" s="25">
        <f t="shared" si="101"/>
        <v>45643</v>
      </c>
      <c r="D405" s="25">
        <f t="shared" si="101"/>
        <v>45644</v>
      </c>
      <c r="E405" s="25">
        <f t="shared" si="101"/>
        <v>45645</v>
      </c>
      <c r="F405" s="25">
        <f t="shared" si="101"/>
        <v>45646</v>
      </c>
      <c r="G405" s="24">
        <f t="shared" si="101"/>
        <v>45647</v>
      </c>
      <c r="I405" s="18"/>
      <c r="J405" s="18"/>
      <c r="K405" s="18"/>
      <c r="L405" s="18"/>
    </row>
    <row r="406" spans="1:12" ht="16">
      <c r="A406" s="55"/>
      <c r="B406" s="50" t="s">
        <v>58</v>
      </c>
      <c r="C406" s="30"/>
      <c r="D406" s="30"/>
      <c r="E406" s="30"/>
      <c r="F406" s="30"/>
      <c r="G406" s="58"/>
      <c r="I406" s="18"/>
      <c r="J406" s="18"/>
      <c r="K406" s="18"/>
      <c r="L406" s="18"/>
    </row>
    <row r="407" spans="1:12" ht="16">
      <c r="A407" s="55"/>
      <c r="B407" s="30"/>
      <c r="C407" s="30"/>
      <c r="D407" s="30"/>
      <c r="E407" s="30"/>
      <c r="F407" s="30"/>
      <c r="G407" s="58"/>
      <c r="I407" s="18"/>
      <c r="J407" s="18"/>
      <c r="K407" s="18"/>
      <c r="L407" s="18"/>
    </row>
    <row r="408" spans="1:12" ht="16">
      <c r="A408" s="55"/>
      <c r="B408" s="30"/>
      <c r="C408" s="30"/>
      <c r="D408" s="30"/>
      <c r="E408" s="30"/>
      <c r="F408" s="30"/>
      <c r="G408" s="58"/>
      <c r="I408" s="18"/>
      <c r="J408" s="18"/>
      <c r="K408" s="18"/>
      <c r="L408" s="18"/>
    </row>
    <row r="409" spans="1:12" ht="16">
      <c r="A409" s="55"/>
      <c r="B409" s="30"/>
      <c r="C409" s="30"/>
      <c r="D409" s="30"/>
      <c r="E409" s="30"/>
      <c r="F409" s="30"/>
      <c r="G409" s="58"/>
      <c r="I409" s="18"/>
      <c r="J409" s="18"/>
      <c r="K409" s="18"/>
      <c r="L409" s="18"/>
    </row>
    <row r="410" spans="1:12" ht="16">
      <c r="A410" s="60"/>
      <c r="B410" s="53"/>
      <c r="C410" s="53"/>
      <c r="D410" s="53"/>
      <c r="E410" s="53"/>
      <c r="F410" s="53"/>
      <c r="G410" s="61"/>
      <c r="I410" s="18"/>
      <c r="J410" s="18"/>
      <c r="K410" s="18"/>
      <c r="L410" s="18"/>
    </row>
    <row r="411" spans="1:12" ht="38">
      <c r="A411" s="102">
        <f>IF($A$3="INSERER LE NUMERO DE LA SEMAINE","",IF(A403+1&gt;53,"",IF(A403="","",A403+1)))</f>
        <v>52</v>
      </c>
      <c r="B411" s="103"/>
      <c r="C411" s="103"/>
      <c r="D411" s="103"/>
      <c r="E411" s="103"/>
      <c r="F411" s="103"/>
      <c r="G411" s="103"/>
      <c r="I411" s="18"/>
      <c r="J411" s="18"/>
      <c r="K411" s="18"/>
      <c r="L411" s="18"/>
    </row>
    <row r="412" spans="1:12" ht="16">
      <c r="A412" s="20" t="str">
        <f t="shared" ref="A412:G412" si="102">IF(A413="","",UPPER(TEXT(A413,"dddd")))</f>
        <v>DIMANCHE</v>
      </c>
      <c r="B412" s="21" t="str">
        <f t="shared" si="102"/>
        <v>LUNDI</v>
      </c>
      <c r="C412" s="21" t="str">
        <f t="shared" si="102"/>
        <v>MARDI</v>
      </c>
      <c r="D412" s="21" t="str">
        <f t="shared" si="102"/>
        <v>MERCREDI</v>
      </c>
      <c r="E412" s="21" t="str">
        <f t="shared" si="102"/>
        <v>JEUDI</v>
      </c>
      <c r="F412" s="21" t="str">
        <f t="shared" si="102"/>
        <v>VENDREDI</v>
      </c>
      <c r="G412" s="20" t="str">
        <f t="shared" si="102"/>
        <v>SAMEDI</v>
      </c>
      <c r="I412" s="18"/>
      <c r="J412" s="18"/>
      <c r="K412" s="18"/>
      <c r="L412" s="18"/>
    </row>
    <row r="413" spans="1:12" ht="16">
      <c r="A413" s="24">
        <f>IF(OR(G405="",$B$2="",$A411=""),"",G405+1)</f>
        <v>45648</v>
      </c>
      <c r="B413" s="25">
        <f t="shared" ref="B413:G413" si="103">IF(OR(A413="",$B$2="",$A411=""),"",A413+1)</f>
        <v>45649</v>
      </c>
      <c r="C413" s="25">
        <f t="shared" si="103"/>
        <v>45650</v>
      </c>
      <c r="D413" s="25">
        <f t="shared" si="103"/>
        <v>45651</v>
      </c>
      <c r="E413" s="25">
        <f t="shared" si="103"/>
        <v>45652</v>
      </c>
      <c r="F413" s="25">
        <f t="shared" si="103"/>
        <v>45653</v>
      </c>
      <c r="G413" s="24">
        <f t="shared" si="103"/>
        <v>45654</v>
      </c>
      <c r="I413" s="18"/>
      <c r="J413" s="18"/>
      <c r="K413" s="18"/>
      <c r="L413" s="18"/>
    </row>
    <row r="414" spans="1:12" ht="16">
      <c r="A414" s="55"/>
      <c r="B414" s="50" t="s">
        <v>58</v>
      </c>
      <c r="C414" s="30"/>
      <c r="D414" s="30"/>
      <c r="E414" s="30"/>
      <c r="F414" s="30"/>
      <c r="G414" s="58"/>
      <c r="I414" s="18"/>
      <c r="J414" s="18"/>
      <c r="K414" s="18"/>
      <c r="L414" s="18"/>
    </row>
    <row r="415" spans="1:12" ht="16">
      <c r="A415" s="55"/>
      <c r="B415" s="30"/>
      <c r="C415" s="30"/>
      <c r="D415" s="30"/>
      <c r="E415" s="30"/>
      <c r="F415" s="30"/>
      <c r="G415" s="58"/>
      <c r="I415" s="18"/>
      <c r="J415" s="18"/>
      <c r="K415" s="18"/>
      <c r="L415" s="18"/>
    </row>
    <row r="416" spans="1:12" ht="16">
      <c r="A416" s="55"/>
      <c r="B416" s="30"/>
      <c r="C416" s="30"/>
      <c r="D416" s="30"/>
      <c r="E416" s="30"/>
      <c r="F416" s="30"/>
      <c r="G416" s="58"/>
      <c r="I416" s="18"/>
      <c r="J416" s="18"/>
      <c r="K416" s="18"/>
      <c r="L416" s="18"/>
    </row>
    <row r="417" spans="1:12" ht="16">
      <c r="A417" s="55"/>
      <c r="B417" s="30"/>
      <c r="C417" s="30"/>
      <c r="D417" s="30"/>
      <c r="E417" s="30"/>
      <c r="F417" s="30"/>
      <c r="G417" s="58"/>
      <c r="I417" s="18"/>
      <c r="J417" s="18"/>
      <c r="K417" s="18"/>
      <c r="L417" s="18"/>
    </row>
    <row r="418" spans="1:12" ht="16">
      <c r="A418" s="60"/>
      <c r="B418" s="53"/>
      <c r="C418" s="53"/>
      <c r="D418" s="53"/>
      <c r="E418" s="53"/>
      <c r="F418" s="53"/>
      <c r="G418" s="61"/>
      <c r="I418" s="18"/>
      <c r="J418" s="18"/>
      <c r="K418" s="18"/>
      <c r="L418" s="18"/>
    </row>
    <row r="419" spans="1:12" ht="38">
      <c r="A419" s="102">
        <f>IF($A$3="INSERER LE NUMERO DE LA SEMAINE","",IF(A411+1&gt;53,"",IF(A411="","",A411+1)))</f>
        <v>53</v>
      </c>
      <c r="B419" s="103"/>
      <c r="C419" s="103"/>
      <c r="D419" s="103"/>
      <c r="E419" s="103"/>
      <c r="F419" s="103"/>
      <c r="G419" s="103"/>
      <c r="I419" s="18"/>
      <c r="J419" s="18"/>
      <c r="K419" s="18"/>
      <c r="L419" s="18"/>
    </row>
    <row r="420" spans="1:12" ht="16">
      <c r="A420" s="20" t="str">
        <f t="shared" ref="A420:G420" si="104">IF(A421="","",UPPER(TEXT(A421,"dddd")))</f>
        <v>DIMANCHE</v>
      </c>
      <c r="B420" s="21" t="str">
        <f t="shared" si="104"/>
        <v>LUNDI</v>
      </c>
      <c r="C420" s="21" t="str">
        <f t="shared" si="104"/>
        <v>MARDI</v>
      </c>
      <c r="D420" s="21" t="str">
        <f t="shared" si="104"/>
        <v>MERCREDI</v>
      </c>
      <c r="E420" s="21" t="str">
        <f t="shared" si="104"/>
        <v>JEUDI</v>
      </c>
      <c r="F420" s="21" t="str">
        <f t="shared" si="104"/>
        <v>VENDREDI</v>
      </c>
      <c r="G420" s="20" t="str">
        <f t="shared" si="104"/>
        <v>SAMEDI</v>
      </c>
      <c r="I420" s="18"/>
      <c r="J420" s="18"/>
      <c r="K420" s="18"/>
      <c r="L420" s="18"/>
    </row>
    <row r="421" spans="1:12" ht="16">
      <c r="A421" s="24">
        <f>IF(OR(G413="",$B$2="",$A419=""),"",G413+1)</f>
        <v>45655</v>
      </c>
      <c r="B421" s="25">
        <f t="shared" ref="B421:G421" si="105">IF(OR(A421="",$B$2="",$A419=""),"",A421+1)</f>
        <v>45656</v>
      </c>
      <c r="C421" s="25">
        <f t="shared" si="105"/>
        <v>45657</v>
      </c>
      <c r="D421" s="25">
        <f t="shared" si="105"/>
        <v>45658</v>
      </c>
      <c r="E421" s="25">
        <f t="shared" si="105"/>
        <v>45659</v>
      </c>
      <c r="F421" s="25">
        <f t="shared" si="105"/>
        <v>45660</v>
      </c>
      <c r="G421" s="24">
        <f t="shared" si="105"/>
        <v>45661</v>
      </c>
      <c r="I421" s="18"/>
      <c r="J421" s="18"/>
      <c r="K421" s="18"/>
      <c r="L421" s="18"/>
    </row>
    <row r="422" spans="1:12" ht="16">
      <c r="A422" s="55"/>
      <c r="B422" s="50" t="s">
        <v>58</v>
      </c>
      <c r="C422" s="30"/>
      <c r="D422" s="30"/>
      <c r="E422" s="30"/>
      <c r="F422" s="30"/>
      <c r="G422" s="58"/>
      <c r="I422" s="18"/>
      <c r="J422" s="18"/>
      <c r="K422" s="18"/>
      <c r="L422" s="18"/>
    </row>
    <row r="423" spans="1:12" ht="16">
      <c r="A423" s="55"/>
      <c r="B423" s="30"/>
      <c r="C423" s="30"/>
      <c r="D423" s="30"/>
      <c r="E423" s="30"/>
      <c r="F423" s="30"/>
      <c r="G423" s="58"/>
      <c r="I423" s="18"/>
      <c r="J423" s="18"/>
      <c r="K423" s="18"/>
      <c r="L423" s="18"/>
    </row>
    <row r="424" spans="1:12" ht="16">
      <c r="A424" s="55"/>
      <c r="B424" s="30"/>
      <c r="C424" s="30"/>
      <c r="D424" s="30"/>
      <c r="E424" s="30"/>
      <c r="F424" s="30"/>
      <c r="G424" s="58"/>
      <c r="I424" s="18"/>
      <c r="J424" s="18"/>
      <c r="K424" s="18"/>
      <c r="L424" s="18"/>
    </row>
    <row r="425" spans="1:12" ht="16">
      <c r="A425" s="55"/>
      <c r="B425" s="30"/>
      <c r="C425" s="30"/>
      <c r="D425" s="30"/>
      <c r="E425" s="30"/>
      <c r="F425" s="30"/>
      <c r="G425" s="58"/>
      <c r="I425" s="18"/>
      <c r="J425" s="18"/>
      <c r="K425" s="18"/>
      <c r="L425" s="18"/>
    </row>
    <row r="426" spans="1:12" ht="16">
      <c r="A426" s="60"/>
      <c r="B426" s="53"/>
      <c r="C426" s="53"/>
      <c r="D426" s="53"/>
      <c r="E426" s="53"/>
      <c r="F426" s="53"/>
      <c r="G426" s="61"/>
      <c r="I426" s="18"/>
      <c r="J426" s="18"/>
      <c r="K426" s="18"/>
      <c r="L426" s="18"/>
    </row>
    <row r="427" spans="1:12" ht="13">
      <c r="I427" s="18"/>
      <c r="J427" s="18"/>
      <c r="K427" s="18"/>
      <c r="L427" s="18"/>
    </row>
    <row r="428" spans="1:12" ht="13">
      <c r="I428" s="18"/>
      <c r="J428" s="18"/>
      <c r="K428" s="18"/>
      <c r="L428" s="18"/>
    </row>
    <row r="429" spans="1:12" ht="13">
      <c r="I429" s="18"/>
      <c r="J429" s="18"/>
      <c r="K429" s="18"/>
      <c r="L429" s="18"/>
    </row>
    <row r="430" spans="1:12" ht="13">
      <c r="I430" s="18"/>
      <c r="J430" s="18"/>
      <c r="K430" s="18"/>
      <c r="L430" s="18"/>
    </row>
    <row r="431" spans="1:12" ht="13">
      <c r="I431" s="18"/>
      <c r="J431" s="18"/>
      <c r="K431" s="18"/>
      <c r="L431" s="18"/>
    </row>
    <row r="432" spans="1:12" ht="13">
      <c r="I432" s="18"/>
      <c r="J432" s="18"/>
      <c r="K432" s="18"/>
      <c r="L432" s="18"/>
    </row>
    <row r="433" spans="9:12" ht="13">
      <c r="I433" s="18"/>
      <c r="J433" s="18"/>
      <c r="K433" s="18"/>
      <c r="L433" s="18"/>
    </row>
    <row r="434" spans="9:12" ht="13">
      <c r="I434" s="18"/>
      <c r="J434" s="18"/>
      <c r="K434" s="18"/>
      <c r="L434" s="18"/>
    </row>
    <row r="435" spans="9:12" ht="13">
      <c r="I435" s="18"/>
      <c r="J435" s="18"/>
      <c r="K435" s="18"/>
      <c r="L435" s="18"/>
    </row>
    <row r="436" spans="9:12" ht="13">
      <c r="I436" s="18"/>
      <c r="J436" s="18"/>
      <c r="K436" s="18"/>
      <c r="L436" s="18"/>
    </row>
    <row r="437" spans="9:12" ht="13">
      <c r="I437" s="18"/>
      <c r="J437" s="18"/>
      <c r="K437" s="18"/>
      <c r="L437" s="18"/>
    </row>
    <row r="438" spans="9:12" ht="13">
      <c r="I438" s="18"/>
      <c r="J438" s="18"/>
      <c r="K438" s="18"/>
      <c r="L438" s="18"/>
    </row>
    <row r="439" spans="9:12" ht="13">
      <c r="I439" s="18"/>
      <c r="J439" s="18"/>
      <c r="K439" s="18"/>
      <c r="L439" s="18"/>
    </row>
    <row r="440" spans="9:12" ht="13">
      <c r="I440" s="18"/>
      <c r="J440" s="18"/>
      <c r="K440" s="18"/>
      <c r="L440" s="18"/>
    </row>
    <row r="441" spans="9:12" ht="13">
      <c r="I441" s="18"/>
      <c r="J441" s="18"/>
      <c r="K441" s="18"/>
      <c r="L441" s="18"/>
    </row>
    <row r="442" spans="9:12" ht="13">
      <c r="I442" s="18"/>
      <c r="J442" s="18"/>
      <c r="K442" s="18"/>
      <c r="L442" s="18"/>
    </row>
    <row r="443" spans="9:12" ht="13">
      <c r="I443" s="18"/>
      <c r="J443" s="18"/>
      <c r="K443" s="18"/>
      <c r="L443" s="18"/>
    </row>
    <row r="444" spans="9:12" ht="13">
      <c r="I444" s="18"/>
      <c r="J444" s="18"/>
      <c r="K444" s="18"/>
      <c r="L444" s="18"/>
    </row>
    <row r="445" spans="9:12" ht="13">
      <c r="I445" s="18"/>
      <c r="J445" s="18"/>
      <c r="K445" s="18"/>
      <c r="L445" s="18"/>
    </row>
    <row r="446" spans="9:12" ht="13">
      <c r="I446" s="18"/>
      <c r="J446" s="18"/>
      <c r="K446" s="18"/>
      <c r="L446" s="18"/>
    </row>
    <row r="447" spans="9:12" ht="13">
      <c r="I447" s="18"/>
      <c r="J447" s="18"/>
      <c r="K447" s="18"/>
      <c r="L447" s="18"/>
    </row>
    <row r="448" spans="9:12" ht="13">
      <c r="I448" s="18"/>
      <c r="J448" s="18"/>
      <c r="K448" s="18"/>
      <c r="L448" s="18"/>
    </row>
    <row r="449" spans="9:12" ht="13">
      <c r="I449" s="18"/>
      <c r="J449" s="18"/>
      <c r="K449" s="18"/>
      <c r="L449" s="18"/>
    </row>
    <row r="450" spans="9:12" ht="13">
      <c r="I450" s="18"/>
      <c r="J450" s="18"/>
      <c r="K450" s="18"/>
      <c r="L450" s="18"/>
    </row>
    <row r="451" spans="9:12" ht="13">
      <c r="I451" s="18"/>
      <c r="J451" s="18"/>
      <c r="K451" s="18"/>
      <c r="L451" s="18"/>
    </row>
    <row r="452" spans="9:12" ht="13">
      <c r="I452" s="18"/>
      <c r="J452" s="18"/>
      <c r="K452" s="18"/>
      <c r="L452" s="18"/>
    </row>
    <row r="453" spans="9:12" ht="13">
      <c r="I453" s="18"/>
      <c r="J453" s="18"/>
      <c r="K453" s="18"/>
      <c r="L453" s="18"/>
    </row>
    <row r="454" spans="9:12" ht="13">
      <c r="I454" s="18"/>
      <c r="J454" s="18"/>
      <c r="K454" s="18"/>
      <c r="L454" s="18"/>
    </row>
    <row r="455" spans="9:12" ht="13">
      <c r="I455" s="18"/>
      <c r="J455" s="18"/>
      <c r="K455" s="18"/>
      <c r="L455" s="18"/>
    </row>
    <row r="456" spans="9:12" ht="13">
      <c r="I456" s="18"/>
      <c r="J456" s="18"/>
      <c r="K456" s="18"/>
      <c r="L456" s="18"/>
    </row>
    <row r="457" spans="9:12" ht="13">
      <c r="I457" s="18"/>
      <c r="J457" s="18"/>
      <c r="K457" s="18"/>
      <c r="L457" s="18"/>
    </row>
    <row r="458" spans="9:12" ht="13">
      <c r="I458" s="18"/>
      <c r="J458" s="18"/>
      <c r="K458" s="18"/>
      <c r="L458" s="18"/>
    </row>
    <row r="459" spans="9:12" ht="13">
      <c r="I459" s="18"/>
      <c r="J459" s="18"/>
      <c r="K459" s="18"/>
      <c r="L459" s="18"/>
    </row>
    <row r="460" spans="9:12" ht="13">
      <c r="I460" s="18"/>
      <c r="J460" s="18"/>
      <c r="K460" s="18"/>
      <c r="L460" s="18"/>
    </row>
    <row r="461" spans="9:12" ht="13">
      <c r="I461" s="18"/>
      <c r="J461" s="18"/>
      <c r="K461" s="18"/>
      <c r="L461" s="18"/>
    </row>
    <row r="462" spans="9:12" ht="13">
      <c r="I462" s="18"/>
      <c r="J462" s="18"/>
      <c r="K462" s="18"/>
      <c r="L462" s="18"/>
    </row>
    <row r="463" spans="9:12" ht="13">
      <c r="I463" s="18"/>
      <c r="J463" s="18"/>
      <c r="K463" s="18"/>
      <c r="L463" s="18"/>
    </row>
    <row r="464" spans="9:12" ht="13">
      <c r="I464" s="18"/>
      <c r="J464" s="18"/>
      <c r="K464" s="18"/>
      <c r="L464" s="18"/>
    </row>
    <row r="465" spans="9:12" ht="13">
      <c r="I465" s="18"/>
      <c r="J465" s="18"/>
      <c r="K465" s="18"/>
      <c r="L465" s="18"/>
    </row>
    <row r="466" spans="9:12" ht="13">
      <c r="I466" s="18"/>
      <c r="J466" s="18"/>
      <c r="K466" s="18"/>
      <c r="L466" s="18"/>
    </row>
    <row r="467" spans="9:12" ht="13">
      <c r="I467" s="18"/>
      <c r="J467" s="18"/>
      <c r="K467" s="18"/>
      <c r="L467" s="18"/>
    </row>
    <row r="468" spans="9:12" ht="13">
      <c r="I468" s="18"/>
      <c r="J468" s="18"/>
      <c r="K468" s="18"/>
      <c r="L468" s="18"/>
    </row>
    <row r="469" spans="9:12" ht="13">
      <c r="I469" s="18"/>
      <c r="J469" s="18"/>
      <c r="K469" s="18"/>
      <c r="L469" s="18"/>
    </row>
    <row r="470" spans="9:12" ht="13">
      <c r="I470" s="18"/>
      <c r="J470" s="18"/>
      <c r="K470" s="18"/>
      <c r="L470" s="18"/>
    </row>
    <row r="471" spans="9:12" ht="13">
      <c r="I471" s="18"/>
      <c r="J471" s="18"/>
      <c r="K471" s="18"/>
      <c r="L471" s="18"/>
    </row>
    <row r="472" spans="9:12" ht="13">
      <c r="I472" s="18"/>
      <c r="J472" s="18"/>
      <c r="K472" s="18"/>
      <c r="L472" s="18"/>
    </row>
    <row r="473" spans="9:12" ht="13">
      <c r="I473" s="18"/>
      <c r="J473" s="18"/>
      <c r="K473" s="18"/>
      <c r="L473" s="18"/>
    </row>
    <row r="474" spans="9:12" ht="13">
      <c r="I474" s="18"/>
      <c r="J474" s="18"/>
      <c r="K474" s="18"/>
      <c r="L474" s="18"/>
    </row>
    <row r="475" spans="9:12" ht="13">
      <c r="I475" s="18"/>
      <c r="J475" s="18"/>
      <c r="K475" s="18"/>
      <c r="L475" s="18"/>
    </row>
    <row r="476" spans="9:12" ht="13">
      <c r="I476" s="18"/>
      <c r="J476" s="18"/>
      <c r="K476" s="18"/>
      <c r="L476" s="18"/>
    </row>
    <row r="477" spans="9:12" ht="13">
      <c r="I477" s="18"/>
      <c r="J477" s="18"/>
      <c r="K477" s="18"/>
      <c r="L477" s="18"/>
    </row>
    <row r="478" spans="9:12" ht="13">
      <c r="I478" s="18"/>
      <c r="J478" s="18"/>
      <c r="K478" s="18"/>
      <c r="L478" s="18"/>
    </row>
    <row r="479" spans="9:12" ht="13">
      <c r="I479" s="18"/>
      <c r="J479" s="18"/>
      <c r="K479" s="18"/>
      <c r="L479" s="18"/>
    </row>
    <row r="480" spans="9:12" ht="13">
      <c r="I480" s="18"/>
      <c r="J480" s="18"/>
      <c r="K480" s="18"/>
      <c r="L480" s="18"/>
    </row>
    <row r="481" spans="9:12" ht="13">
      <c r="I481" s="18"/>
      <c r="J481" s="18"/>
      <c r="K481" s="18"/>
      <c r="L481" s="18"/>
    </row>
    <row r="482" spans="9:12" ht="13">
      <c r="I482" s="18"/>
      <c r="J482" s="18"/>
      <c r="K482" s="18"/>
      <c r="L482" s="18"/>
    </row>
    <row r="483" spans="9:12" ht="13">
      <c r="I483" s="18"/>
      <c r="J483" s="18"/>
      <c r="K483" s="18"/>
      <c r="L483" s="18"/>
    </row>
    <row r="484" spans="9:12" ht="13">
      <c r="I484" s="18"/>
      <c r="J484" s="18"/>
      <c r="K484" s="18"/>
      <c r="L484" s="18"/>
    </row>
    <row r="485" spans="9:12" ht="13">
      <c r="I485" s="18"/>
      <c r="J485" s="18"/>
      <c r="K485" s="18"/>
      <c r="L485" s="18"/>
    </row>
    <row r="486" spans="9:12" ht="13">
      <c r="I486" s="18"/>
      <c r="J486" s="18"/>
      <c r="K486" s="18"/>
      <c r="L486" s="18"/>
    </row>
    <row r="487" spans="9:12" ht="13">
      <c r="I487" s="18"/>
      <c r="J487" s="18"/>
      <c r="K487" s="18"/>
      <c r="L487" s="18"/>
    </row>
    <row r="488" spans="9:12" ht="13">
      <c r="I488" s="18"/>
      <c r="J488" s="18"/>
      <c r="K488" s="18"/>
      <c r="L488" s="18"/>
    </row>
    <row r="489" spans="9:12" ht="13">
      <c r="I489" s="18"/>
      <c r="J489" s="18"/>
      <c r="K489" s="18"/>
      <c r="L489" s="18"/>
    </row>
    <row r="490" spans="9:12" ht="13">
      <c r="I490" s="18"/>
      <c r="J490" s="18"/>
      <c r="K490" s="18"/>
      <c r="L490" s="18"/>
    </row>
    <row r="491" spans="9:12" ht="13">
      <c r="I491" s="18"/>
      <c r="J491" s="18"/>
      <c r="K491" s="18"/>
      <c r="L491" s="18"/>
    </row>
    <row r="492" spans="9:12" ht="13">
      <c r="I492" s="18"/>
      <c r="J492" s="18"/>
      <c r="K492" s="18"/>
      <c r="L492" s="18"/>
    </row>
    <row r="493" spans="9:12" ht="13">
      <c r="I493" s="18"/>
      <c r="J493" s="18"/>
      <c r="K493" s="18"/>
      <c r="L493" s="18"/>
    </row>
    <row r="494" spans="9:12" ht="13">
      <c r="I494" s="18"/>
      <c r="J494" s="18"/>
      <c r="K494" s="18"/>
      <c r="L494" s="18"/>
    </row>
    <row r="495" spans="9:12" ht="13">
      <c r="I495" s="18"/>
      <c r="J495" s="18"/>
      <c r="K495" s="18"/>
      <c r="L495" s="18"/>
    </row>
    <row r="496" spans="9:12" ht="13">
      <c r="I496" s="18"/>
      <c r="J496" s="18"/>
      <c r="K496" s="18"/>
      <c r="L496" s="18"/>
    </row>
    <row r="497" spans="9:12" ht="13">
      <c r="I497" s="18"/>
      <c r="J497" s="18"/>
      <c r="K497" s="18"/>
      <c r="L497" s="18"/>
    </row>
    <row r="498" spans="9:12" ht="13">
      <c r="I498" s="18"/>
      <c r="J498" s="18"/>
      <c r="K498" s="18"/>
      <c r="L498" s="18"/>
    </row>
    <row r="499" spans="9:12" ht="13">
      <c r="I499" s="18"/>
      <c r="J499" s="18"/>
      <c r="K499" s="18"/>
      <c r="L499" s="18"/>
    </row>
    <row r="500" spans="9:12" ht="13">
      <c r="I500" s="18"/>
      <c r="J500" s="18"/>
      <c r="K500" s="18"/>
      <c r="L500" s="18"/>
    </row>
    <row r="501" spans="9:12" ht="13">
      <c r="I501" s="18"/>
      <c r="J501" s="18"/>
      <c r="K501" s="18"/>
      <c r="L501" s="18"/>
    </row>
    <row r="502" spans="9:12" ht="13">
      <c r="I502" s="18"/>
      <c r="J502" s="18"/>
      <c r="K502" s="18"/>
      <c r="L502" s="18"/>
    </row>
    <row r="503" spans="9:12" ht="13">
      <c r="I503" s="18"/>
      <c r="J503" s="18"/>
      <c r="K503" s="18"/>
      <c r="L503" s="18"/>
    </row>
    <row r="504" spans="9:12" ht="13">
      <c r="I504" s="18"/>
      <c r="J504" s="18"/>
      <c r="K504" s="18"/>
      <c r="L504" s="18"/>
    </row>
    <row r="505" spans="9:12" ht="13">
      <c r="I505" s="18"/>
      <c r="J505" s="18"/>
      <c r="K505" s="18"/>
      <c r="L505" s="18"/>
    </row>
    <row r="506" spans="9:12" ht="13">
      <c r="I506" s="18"/>
      <c r="J506" s="18"/>
      <c r="K506" s="18"/>
      <c r="L506" s="18"/>
    </row>
    <row r="507" spans="9:12" ht="13">
      <c r="I507" s="18"/>
      <c r="J507" s="18"/>
      <c r="K507" s="18"/>
      <c r="L507" s="18"/>
    </row>
    <row r="508" spans="9:12" ht="13">
      <c r="I508" s="18"/>
      <c r="J508" s="18"/>
      <c r="K508" s="18"/>
      <c r="L508" s="18"/>
    </row>
    <row r="509" spans="9:12" ht="13">
      <c r="I509" s="18"/>
      <c r="J509" s="18"/>
      <c r="K509" s="18"/>
      <c r="L509" s="18"/>
    </row>
    <row r="510" spans="9:12" ht="13">
      <c r="I510" s="18"/>
      <c r="J510" s="18"/>
      <c r="K510" s="18"/>
      <c r="L510" s="18"/>
    </row>
    <row r="511" spans="9:12" ht="13">
      <c r="I511" s="18"/>
      <c r="J511" s="18"/>
      <c r="K511" s="18"/>
      <c r="L511" s="18"/>
    </row>
    <row r="512" spans="9:12" ht="13">
      <c r="I512" s="18"/>
      <c r="J512" s="18"/>
      <c r="K512" s="18"/>
      <c r="L512" s="18"/>
    </row>
    <row r="513" spans="9:12" ht="13">
      <c r="I513" s="18"/>
      <c r="J513" s="18"/>
      <c r="K513" s="18"/>
      <c r="L513" s="18"/>
    </row>
    <row r="514" spans="9:12" ht="13">
      <c r="I514" s="18"/>
      <c r="J514" s="18"/>
      <c r="K514" s="18"/>
      <c r="L514" s="18"/>
    </row>
    <row r="515" spans="9:12" ht="13">
      <c r="I515" s="18"/>
      <c r="J515" s="18"/>
      <c r="K515" s="18"/>
      <c r="L515" s="18"/>
    </row>
    <row r="516" spans="9:12" ht="13">
      <c r="I516" s="18"/>
      <c r="J516" s="18"/>
      <c r="K516" s="18"/>
      <c r="L516" s="18"/>
    </row>
    <row r="517" spans="9:12" ht="13">
      <c r="I517" s="18"/>
      <c r="J517" s="18"/>
      <c r="K517" s="18"/>
      <c r="L517" s="18"/>
    </row>
    <row r="518" spans="9:12" ht="13">
      <c r="I518" s="18"/>
      <c r="J518" s="18"/>
      <c r="K518" s="18"/>
      <c r="L518" s="18"/>
    </row>
    <row r="519" spans="9:12" ht="13">
      <c r="I519" s="18"/>
      <c r="J519" s="18"/>
      <c r="K519" s="18"/>
      <c r="L519" s="18"/>
    </row>
    <row r="520" spans="9:12" ht="13">
      <c r="I520" s="18"/>
      <c r="J520" s="18"/>
      <c r="K520" s="18"/>
      <c r="L520" s="18"/>
    </row>
    <row r="521" spans="9:12" ht="13">
      <c r="I521" s="18"/>
      <c r="J521" s="18"/>
      <c r="K521" s="18"/>
      <c r="L521" s="18"/>
    </row>
    <row r="522" spans="9:12" ht="13">
      <c r="I522" s="18"/>
      <c r="J522" s="18"/>
      <c r="K522" s="18"/>
      <c r="L522" s="18"/>
    </row>
    <row r="523" spans="9:12" ht="13">
      <c r="I523" s="18"/>
      <c r="J523" s="18"/>
      <c r="K523" s="18"/>
      <c r="L523" s="18"/>
    </row>
    <row r="524" spans="9:12" ht="13">
      <c r="I524" s="18"/>
      <c r="J524" s="18"/>
      <c r="K524" s="18"/>
      <c r="L524" s="18"/>
    </row>
    <row r="525" spans="9:12" ht="13">
      <c r="I525" s="18"/>
      <c r="J525" s="18"/>
      <c r="K525" s="18"/>
      <c r="L525" s="18"/>
    </row>
    <row r="526" spans="9:12" ht="13">
      <c r="I526" s="18"/>
      <c r="J526" s="18"/>
      <c r="K526" s="18"/>
      <c r="L526" s="18"/>
    </row>
    <row r="527" spans="9:12" ht="13">
      <c r="I527" s="18"/>
      <c r="J527" s="18"/>
      <c r="K527" s="18"/>
      <c r="L527" s="18"/>
    </row>
    <row r="528" spans="9:12" ht="13">
      <c r="I528" s="18"/>
      <c r="J528" s="18"/>
      <c r="K528" s="18"/>
      <c r="L528" s="18"/>
    </row>
    <row r="529" spans="9:12" ht="13">
      <c r="I529" s="18"/>
      <c r="J529" s="18"/>
      <c r="K529" s="18"/>
      <c r="L529" s="18"/>
    </row>
    <row r="530" spans="9:12" ht="13">
      <c r="I530" s="18"/>
      <c r="J530" s="18"/>
      <c r="K530" s="18"/>
      <c r="L530" s="18"/>
    </row>
    <row r="531" spans="9:12" ht="13">
      <c r="I531" s="18"/>
      <c r="J531" s="18"/>
      <c r="K531" s="18"/>
      <c r="L531" s="18"/>
    </row>
    <row r="532" spans="9:12" ht="13">
      <c r="I532" s="18"/>
      <c r="J532" s="18"/>
      <c r="K532" s="18"/>
      <c r="L532" s="18"/>
    </row>
    <row r="533" spans="9:12" ht="13">
      <c r="I533" s="18"/>
      <c r="J533" s="18"/>
      <c r="K533" s="18"/>
      <c r="L533" s="18"/>
    </row>
    <row r="534" spans="9:12" ht="13">
      <c r="I534" s="18"/>
      <c r="J534" s="18"/>
      <c r="K534" s="18"/>
      <c r="L534" s="18"/>
    </row>
    <row r="535" spans="9:12" ht="13">
      <c r="I535" s="18"/>
      <c r="J535" s="18"/>
      <c r="K535" s="18"/>
      <c r="L535" s="18"/>
    </row>
    <row r="536" spans="9:12" ht="13">
      <c r="I536" s="18"/>
      <c r="J536" s="18"/>
      <c r="K536" s="18"/>
      <c r="L536" s="18"/>
    </row>
    <row r="537" spans="9:12" ht="13">
      <c r="I537" s="18"/>
      <c r="J537" s="18"/>
      <c r="K537" s="18"/>
      <c r="L537" s="18"/>
    </row>
    <row r="538" spans="9:12" ht="13">
      <c r="I538" s="18"/>
      <c r="J538" s="18"/>
      <c r="K538" s="18"/>
      <c r="L538" s="18"/>
    </row>
    <row r="539" spans="9:12" ht="13">
      <c r="I539" s="18"/>
      <c r="J539" s="18"/>
      <c r="K539" s="18"/>
      <c r="L539" s="18"/>
    </row>
    <row r="540" spans="9:12" ht="13">
      <c r="I540" s="18"/>
      <c r="J540" s="18"/>
      <c r="K540" s="18"/>
      <c r="L540" s="18"/>
    </row>
    <row r="541" spans="9:12" ht="13">
      <c r="I541" s="18"/>
      <c r="J541" s="18"/>
      <c r="K541" s="18"/>
      <c r="L541" s="18"/>
    </row>
    <row r="542" spans="9:12" ht="13">
      <c r="I542" s="18"/>
      <c r="J542" s="18"/>
      <c r="K542" s="18"/>
      <c r="L542" s="18"/>
    </row>
    <row r="543" spans="9:12" ht="13">
      <c r="I543" s="18"/>
      <c r="J543" s="18"/>
      <c r="K543" s="18"/>
      <c r="L543" s="18"/>
    </row>
    <row r="544" spans="9:12" ht="13">
      <c r="I544" s="18"/>
      <c r="J544" s="18"/>
      <c r="K544" s="18"/>
      <c r="L544" s="18"/>
    </row>
    <row r="545" spans="9:12" ht="13">
      <c r="I545" s="18"/>
      <c r="J545" s="18"/>
      <c r="K545" s="18"/>
      <c r="L545" s="18"/>
    </row>
    <row r="546" spans="9:12" ht="13">
      <c r="I546" s="18"/>
      <c r="J546" s="18"/>
      <c r="K546" s="18"/>
      <c r="L546" s="18"/>
    </row>
    <row r="547" spans="9:12" ht="13">
      <c r="I547" s="18"/>
      <c r="J547" s="18"/>
      <c r="K547" s="18"/>
      <c r="L547" s="18"/>
    </row>
    <row r="548" spans="9:12" ht="13">
      <c r="I548" s="18"/>
      <c r="J548" s="18"/>
      <c r="K548" s="18"/>
      <c r="L548" s="18"/>
    </row>
    <row r="549" spans="9:12" ht="13">
      <c r="I549" s="18"/>
      <c r="J549" s="18"/>
      <c r="K549" s="18"/>
      <c r="L549" s="18"/>
    </row>
    <row r="550" spans="9:12" ht="13">
      <c r="I550" s="18"/>
      <c r="J550" s="18"/>
      <c r="K550" s="18"/>
      <c r="L550" s="18"/>
    </row>
    <row r="551" spans="9:12" ht="13">
      <c r="I551" s="18"/>
      <c r="J551" s="18"/>
      <c r="K551" s="18"/>
      <c r="L551" s="18"/>
    </row>
    <row r="552" spans="9:12" ht="13">
      <c r="I552" s="18"/>
      <c r="J552" s="18"/>
      <c r="K552" s="18"/>
      <c r="L552" s="18"/>
    </row>
    <row r="553" spans="9:12" ht="13">
      <c r="I553" s="18"/>
      <c r="J553" s="18"/>
      <c r="K553" s="18"/>
      <c r="L553" s="18"/>
    </row>
    <row r="554" spans="9:12" ht="13">
      <c r="I554" s="18"/>
      <c r="J554" s="18"/>
      <c r="K554" s="18"/>
      <c r="L554" s="18"/>
    </row>
    <row r="555" spans="9:12" ht="13">
      <c r="I555" s="18"/>
      <c r="J555" s="18"/>
      <c r="K555" s="18"/>
      <c r="L555" s="18"/>
    </row>
    <row r="556" spans="9:12" ht="13">
      <c r="I556" s="18"/>
      <c r="J556" s="18"/>
      <c r="K556" s="18"/>
      <c r="L556" s="18"/>
    </row>
    <row r="557" spans="9:12" ht="13">
      <c r="I557" s="18"/>
      <c r="J557" s="18"/>
      <c r="K557" s="18"/>
      <c r="L557" s="18"/>
    </row>
    <row r="558" spans="9:12" ht="13">
      <c r="I558" s="18"/>
      <c r="J558" s="18"/>
      <c r="K558" s="18"/>
      <c r="L558" s="18"/>
    </row>
    <row r="559" spans="9:12" ht="13">
      <c r="I559" s="18"/>
      <c r="J559" s="18"/>
      <c r="K559" s="18"/>
      <c r="L559" s="18"/>
    </row>
    <row r="560" spans="9:12" ht="13">
      <c r="I560" s="18"/>
      <c r="J560" s="18"/>
      <c r="K560" s="18"/>
      <c r="L560" s="18"/>
    </row>
    <row r="561" spans="9:12" ht="13">
      <c r="I561" s="18"/>
      <c r="J561" s="18"/>
      <c r="K561" s="18"/>
      <c r="L561" s="18"/>
    </row>
    <row r="562" spans="9:12" ht="13">
      <c r="I562" s="18"/>
      <c r="J562" s="18"/>
      <c r="K562" s="18"/>
      <c r="L562" s="18"/>
    </row>
    <row r="563" spans="9:12" ht="13">
      <c r="I563" s="18"/>
      <c r="J563" s="18"/>
      <c r="K563" s="18"/>
      <c r="L563" s="18"/>
    </row>
    <row r="564" spans="9:12" ht="13">
      <c r="I564" s="18"/>
      <c r="J564" s="18"/>
      <c r="K564" s="18"/>
      <c r="L564" s="18"/>
    </row>
    <row r="565" spans="9:12" ht="13">
      <c r="I565" s="18"/>
      <c r="J565" s="18"/>
      <c r="K565" s="18"/>
      <c r="L565" s="18"/>
    </row>
    <row r="566" spans="9:12" ht="13">
      <c r="I566" s="18"/>
      <c r="J566" s="18"/>
      <c r="K566" s="18"/>
      <c r="L566" s="18"/>
    </row>
    <row r="567" spans="9:12" ht="13">
      <c r="I567" s="18"/>
      <c r="J567" s="18"/>
      <c r="K567" s="18"/>
      <c r="L567" s="18"/>
    </row>
    <row r="568" spans="9:12" ht="13">
      <c r="I568" s="18"/>
      <c r="J568" s="18"/>
      <c r="K568" s="18"/>
      <c r="L568" s="18"/>
    </row>
    <row r="569" spans="9:12" ht="13">
      <c r="I569" s="18"/>
      <c r="J569" s="18"/>
      <c r="K569" s="18"/>
      <c r="L569" s="18"/>
    </row>
    <row r="570" spans="9:12" ht="13">
      <c r="I570" s="18"/>
      <c r="J570" s="18"/>
      <c r="K570" s="18"/>
      <c r="L570" s="18"/>
    </row>
    <row r="571" spans="9:12" ht="13">
      <c r="I571" s="18"/>
      <c r="J571" s="18"/>
      <c r="K571" s="18"/>
      <c r="L571" s="18"/>
    </row>
    <row r="572" spans="9:12" ht="13">
      <c r="I572" s="18"/>
      <c r="J572" s="18"/>
      <c r="K572" s="18"/>
      <c r="L572" s="18"/>
    </row>
    <row r="573" spans="9:12" ht="13">
      <c r="I573" s="18"/>
      <c r="J573" s="18"/>
      <c r="K573" s="18"/>
      <c r="L573" s="18"/>
    </row>
    <row r="574" spans="9:12" ht="13">
      <c r="I574" s="18"/>
      <c r="J574" s="18"/>
      <c r="K574" s="18"/>
      <c r="L574" s="18"/>
    </row>
    <row r="575" spans="9:12" ht="13">
      <c r="I575" s="18"/>
      <c r="J575" s="18"/>
      <c r="K575" s="18"/>
      <c r="L575" s="18"/>
    </row>
    <row r="576" spans="9:12" ht="13">
      <c r="I576" s="18"/>
      <c r="J576" s="18"/>
      <c r="K576" s="18"/>
      <c r="L576" s="18"/>
    </row>
    <row r="577" spans="9:12" ht="13">
      <c r="I577" s="18"/>
      <c r="J577" s="18"/>
      <c r="K577" s="18"/>
      <c r="L577" s="18"/>
    </row>
    <row r="578" spans="9:12" ht="13">
      <c r="I578" s="18"/>
      <c r="J578" s="18"/>
      <c r="K578" s="18"/>
      <c r="L578" s="18"/>
    </row>
    <row r="579" spans="9:12" ht="13">
      <c r="I579" s="18"/>
      <c r="J579" s="18"/>
      <c r="K579" s="18"/>
      <c r="L579" s="18"/>
    </row>
    <row r="580" spans="9:12" ht="13">
      <c r="I580" s="18"/>
      <c r="J580" s="18"/>
      <c r="K580" s="18"/>
      <c r="L580" s="18"/>
    </row>
    <row r="581" spans="9:12" ht="13">
      <c r="I581" s="18"/>
      <c r="J581" s="18"/>
      <c r="K581" s="18"/>
      <c r="L581" s="18"/>
    </row>
    <row r="582" spans="9:12" ht="13">
      <c r="I582" s="18"/>
      <c r="J582" s="18"/>
      <c r="K582" s="18"/>
      <c r="L582" s="18"/>
    </row>
    <row r="583" spans="9:12" ht="13">
      <c r="I583" s="18"/>
      <c r="J583" s="18"/>
      <c r="K583" s="18"/>
      <c r="L583" s="18"/>
    </row>
    <row r="584" spans="9:12" ht="13">
      <c r="I584" s="18"/>
      <c r="J584" s="18"/>
      <c r="K584" s="18"/>
      <c r="L584" s="18"/>
    </row>
    <row r="585" spans="9:12" ht="13">
      <c r="I585" s="18"/>
      <c r="J585" s="18"/>
      <c r="K585" s="18"/>
      <c r="L585" s="18"/>
    </row>
    <row r="586" spans="9:12" ht="13">
      <c r="I586" s="18"/>
      <c r="J586" s="18"/>
      <c r="K586" s="18"/>
      <c r="L586" s="18"/>
    </row>
    <row r="587" spans="9:12" ht="13">
      <c r="I587" s="18"/>
      <c r="J587" s="18"/>
      <c r="K587" s="18"/>
      <c r="L587" s="18"/>
    </row>
    <row r="588" spans="9:12" ht="13">
      <c r="I588" s="18"/>
      <c r="J588" s="18"/>
      <c r="K588" s="18"/>
      <c r="L588" s="18"/>
    </row>
    <row r="589" spans="9:12" ht="13">
      <c r="I589" s="18"/>
      <c r="J589" s="18"/>
      <c r="K589" s="18"/>
      <c r="L589" s="18"/>
    </row>
    <row r="590" spans="9:12" ht="13">
      <c r="I590" s="18"/>
      <c r="J590" s="18"/>
      <c r="K590" s="18"/>
      <c r="L590" s="18"/>
    </row>
    <row r="591" spans="9:12" ht="13">
      <c r="I591" s="18"/>
      <c r="J591" s="18"/>
      <c r="K591" s="18"/>
      <c r="L591" s="18"/>
    </row>
    <row r="592" spans="9:12" ht="13">
      <c r="I592" s="18"/>
      <c r="J592" s="18"/>
      <c r="K592" s="18"/>
      <c r="L592" s="18"/>
    </row>
    <row r="593" spans="9:12" ht="13">
      <c r="I593" s="18"/>
      <c r="J593" s="18"/>
      <c r="K593" s="18"/>
      <c r="L593" s="18"/>
    </row>
    <row r="594" spans="9:12" ht="13">
      <c r="I594" s="18"/>
      <c r="J594" s="18"/>
      <c r="K594" s="18"/>
      <c r="L594" s="18"/>
    </row>
    <row r="595" spans="9:12" ht="13">
      <c r="I595" s="18"/>
      <c r="J595" s="18"/>
      <c r="K595" s="18"/>
      <c r="L595" s="18"/>
    </row>
    <row r="596" spans="9:12" ht="13">
      <c r="I596" s="18"/>
      <c r="J596" s="18"/>
      <c r="K596" s="18"/>
      <c r="L596" s="18"/>
    </row>
    <row r="597" spans="9:12" ht="13">
      <c r="I597" s="18"/>
      <c r="J597" s="18"/>
      <c r="K597" s="18"/>
      <c r="L597" s="18"/>
    </row>
    <row r="598" spans="9:12" ht="13">
      <c r="I598" s="18"/>
      <c r="J598" s="18"/>
      <c r="K598" s="18"/>
      <c r="L598" s="18"/>
    </row>
    <row r="599" spans="9:12" ht="13">
      <c r="I599" s="18"/>
      <c r="J599" s="18"/>
      <c r="K599" s="18"/>
      <c r="L599" s="18"/>
    </row>
    <row r="600" spans="9:12" ht="13">
      <c r="I600" s="18"/>
      <c r="J600" s="18"/>
      <c r="K600" s="18"/>
      <c r="L600" s="18"/>
    </row>
    <row r="601" spans="9:12" ht="13">
      <c r="I601" s="18"/>
      <c r="J601" s="18"/>
      <c r="K601" s="18"/>
      <c r="L601" s="18"/>
    </row>
    <row r="602" spans="9:12" ht="13">
      <c r="I602" s="18"/>
      <c r="J602" s="18"/>
      <c r="K602" s="18"/>
      <c r="L602" s="18"/>
    </row>
    <row r="603" spans="9:12" ht="13">
      <c r="I603" s="18"/>
      <c r="J603" s="18"/>
      <c r="K603" s="18"/>
      <c r="L603" s="18"/>
    </row>
    <row r="604" spans="9:12" ht="13">
      <c r="I604" s="18"/>
      <c r="J604" s="18"/>
      <c r="K604" s="18"/>
      <c r="L604" s="18"/>
    </row>
    <row r="605" spans="9:12" ht="13">
      <c r="I605" s="18"/>
      <c r="J605" s="18"/>
      <c r="K605" s="18"/>
      <c r="L605" s="18"/>
    </row>
    <row r="606" spans="9:12" ht="13">
      <c r="I606" s="18"/>
      <c r="J606" s="18"/>
      <c r="K606" s="18"/>
      <c r="L606" s="18"/>
    </row>
    <row r="607" spans="9:12" ht="13">
      <c r="I607" s="18"/>
      <c r="J607" s="18"/>
      <c r="K607" s="18"/>
      <c r="L607" s="18"/>
    </row>
    <row r="608" spans="9:12" ht="13">
      <c r="I608" s="18"/>
      <c r="J608" s="18"/>
      <c r="K608" s="18"/>
      <c r="L608" s="18"/>
    </row>
    <row r="609" spans="9:12" ht="13">
      <c r="I609" s="18"/>
      <c r="J609" s="18"/>
      <c r="K609" s="18"/>
      <c r="L609" s="18"/>
    </row>
    <row r="610" spans="9:12" ht="13">
      <c r="I610" s="18"/>
      <c r="J610" s="18"/>
      <c r="K610" s="18"/>
      <c r="L610" s="18"/>
    </row>
    <row r="611" spans="9:12" ht="13">
      <c r="I611" s="18"/>
      <c r="J611" s="18"/>
      <c r="K611" s="18"/>
      <c r="L611" s="18"/>
    </row>
    <row r="612" spans="9:12" ht="13">
      <c r="I612" s="18"/>
      <c r="J612" s="18"/>
      <c r="K612" s="18"/>
      <c r="L612" s="18"/>
    </row>
    <row r="613" spans="9:12" ht="13">
      <c r="I613" s="18"/>
      <c r="J613" s="18"/>
      <c r="K613" s="18"/>
      <c r="L613" s="18"/>
    </row>
    <row r="614" spans="9:12" ht="13">
      <c r="I614" s="18"/>
      <c r="J614" s="18"/>
      <c r="K614" s="18"/>
      <c r="L614" s="18"/>
    </row>
    <row r="615" spans="9:12" ht="13">
      <c r="I615" s="18"/>
      <c r="J615" s="18"/>
      <c r="K615" s="18"/>
      <c r="L615" s="18"/>
    </row>
    <row r="616" spans="9:12" ht="13">
      <c r="I616" s="18"/>
      <c r="J616" s="18"/>
      <c r="K616" s="18"/>
      <c r="L616" s="18"/>
    </row>
    <row r="617" spans="9:12" ht="13">
      <c r="I617" s="18"/>
      <c r="J617" s="18"/>
      <c r="K617" s="18"/>
      <c r="L617" s="18"/>
    </row>
    <row r="618" spans="9:12" ht="13">
      <c r="I618" s="18"/>
      <c r="J618" s="18"/>
      <c r="K618" s="18"/>
      <c r="L618" s="18"/>
    </row>
    <row r="619" spans="9:12" ht="13">
      <c r="I619" s="18"/>
      <c r="J619" s="18"/>
      <c r="K619" s="18"/>
      <c r="L619" s="18"/>
    </row>
    <row r="620" spans="9:12" ht="13">
      <c r="I620" s="18"/>
      <c r="J620" s="18"/>
      <c r="K620" s="18"/>
      <c r="L620" s="18"/>
    </row>
    <row r="621" spans="9:12" ht="13">
      <c r="I621" s="18"/>
      <c r="J621" s="18"/>
      <c r="K621" s="18"/>
      <c r="L621" s="18"/>
    </row>
    <row r="622" spans="9:12" ht="13">
      <c r="I622" s="18"/>
      <c r="J622" s="18"/>
      <c r="K622" s="18"/>
      <c r="L622" s="18"/>
    </row>
    <row r="623" spans="9:12" ht="13">
      <c r="I623" s="18"/>
      <c r="J623" s="18"/>
      <c r="K623" s="18"/>
      <c r="L623" s="18"/>
    </row>
    <row r="624" spans="9:12" ht="13">
      <c r="I624" s="18"/>
      <c r="J624" s="18"/>
      <c r="K624" s="18"/>
      <c r="L624" s="18"/>
    </row>
    <row r="625" spans="9:12" ht="13">
      <c r="I625" s="18"/>
      <c r="J625" s="18"/>
      <c r="K625" s="18"/>
      <c r="L625" s="18"/>
    </row>
    <row r="626" spans="9:12" ht="13">
      <c r="I626" s="18"/>
      <c r="J626" s="18"/>
      <c r="K626" s="18"/>
      <c r="L626" s="18"/>
    </row>
    <row r="627" spans="9:12" ht="13">
      <c r="I627" s="18"/>
      <c r="J627" s="18"/>
      <c r="K627" s="18"/>
      <c r="L627" s="18"/>
    </row>
    <row r="628" spans="9:12" ht="13">
      <c r="I628" s="18"/>
      <c r="J628" s="18"/>
      <c r="K628" s="18"/>
      <c r="L628" s="18"/>
    </row>
    <row r="629" spans="9:12" ht="13">
      <c r="I629" s="18"/>
      <c r="J629" s="18"/>
      <c r="K629" s="18"/>
      <c r="L629" s="18"/>
    </row>
    <row r="630" spans="9:12" ht="13">
      <c r="I630" s="18"/>
      <c r="J630" s="18"/>
      <c r="K630" s="18"/>
      <c r="L630" s="18"/>
    </row>
    <row r="631" spans="9:12" ht="13">
      <c r="I631" s="18"/>
      <c r="J631" s="18"/>
      <c r="K631" s="18"/>
      <c r="L631" s="18"/>
    </row>
    <row r="632" spans="9:12" ht="13">
      <c r="I632" s="18"/>
      <c r="J632" s="18"/>
      <c r="K632" s="18"/>
      <c r="L632" s="18"/>
    </row>
    <row r="633" spans="9:12" ht="13">
      <c r="I633" s="18"/>
      <c r="J633" s="18"/>
      <c r="K633" s="18"/>
      <c r="L633" s="18"/>
    </row>
    <row r="634" spans="9:12" ht="13">
      <c r="I634" s="18"/>
      <c r="J634" s="18"/>
      <c r="K634" s="18"/>
      <c r="L634" s="18"/>
    </row>
    <row r="635" spans="9:12" ht="13">
      <c r="I635" s="18"/>
      <c r="J635" s="18"/>
      <c r="K635" s="18"/>
      <c r="L635" s="18"/>
    </row>
    <row r="636" spans="9:12" ht="13">
      <c r="I636" s="18"/>
      <c r="J636" s="18"/>
      <c r="K636" s="18"/>
      <c r="L636" s="18"/>
    </row>
    <row r="637" spans="9:12" ht="13">
      <c r="I637" s="18"/>
      <c r="J637" s="18"/>
      <c r="K637" s="18"/>
      <c r="L637" s="18"/>
    </row>
    <row r="638" spans="9:12" ht="13">
      <c r="I638" s="18"/>
      <c r="J638" s="18"/>
      <c r="K638" s="18"/>
      <c r="L638" s="18"/>
    </row>
    <row r="639" spans="9:12" ht="13">
      <c r="I639" s="18"/>
      <c r="J639" s="18"/>
      <c r="K639" s="18"/>
      <c r="L639" s="18"/>
    </row>
    <row r="640" spans="9:12" ht="13">
      <c r="I640" s="18"/>
      <c r="J640" s="18"/>
      <c r="K640" s="18"/>
      <c r="L640" s="18"/>
    </row>
    <row r="641" spans="9:12" ht="13">
      <c r="I641" s="18"/>
      <c r="J641" s="18"/>
      <c r="K641" s="18"/>
      <c r="L641" s="18"/>
    </row>
    <row r="642" spans="9:12" ht="13">
      <c r="I642" s="18"/>
      <c r="J642" s="18"/>
      <c r="K642" s="18"/>
      <c r="L642" s="18"/>
    </row>
    <row r="643" spans="9:12" ht="13">
      <c r="I643" s="18"/>
      <c r="J643" s="18"/>
      <c r="K643" s="18"/>
      <c r="L643" s="18"/>
    </row>
    <row r="644" spans="9:12" ht="13">
      <c r="I644" s="18"/>
      <c r="J644" s="18"/>
      <c r="K644" s="18"/>
      <c r="L644" s="18"/>
    </row>
    <row r="645" spans="9:12" ht="13">
      <c r="I645" s="18"/>
      <c r="J645" s="18"/>
      <c r="K645" s="18"/>
      <c r="L645" s="18"/>
    </row>
    <row r="646" spans="9:12" ht="13">
      <c r="I646" s="18"/>
      <c r="J646" s="18"/>
      <c r="K646" s="18"/>
      <c r="L646" s="18"/>
    </row>
    <row r="647" spans="9:12" ht="13">
      <c r="I647" s="18"/>
      <c r="J647" s="18"/>
      <c r="K647" s="18"/>
      <c r="L647" s="18"/>
    </row>
    <row r="648" spans="9:12" ht="13">
      <c r="I648" s="18"/>
      <c r="J648" s="18"/>
      <c r="K648" s="18"/>
      <c r="L648" s="18"/>
    </row>
    <row r="649" spans="9:12" ht="13">
      <c r="I649" s="18"/>
      <c r="J649" s="18"/>
      <c r="K649" s="18"/>
      <c r="L649" s="18"/>
    </row>
    <row r="650" spans="9:12" ht="13">
      <c r="I650" s="18"/>
      <c r="J650" s="18"/>
      <c r="K650" s="18"/>
      <c r="L650" s="18"/>
    </row>
    <row r="651" spans="9:12" ht="13">
      <c r="I651" s="18"/>
      <c r="J651" s="18"/>
      <c r="K651" s="18"/>
      <c r="L651" s="18"/>
    </row>
    <row r="652" spans="9:12" ht="13">
      <c r="I652" s="18"/>
      <c r="J652" s="18"/>
      <c r="K652" s="18"/>
      <c r="L652" s="18"/>
    </row>
    <row r="653" spans="9:12" ht="13">
      <c r="I653" s="18"/>
      <c r="J653" s="18"/>
      <c r="K653" s="18"/>
      <c r="L653" s="18"/>
    </row>
    <row r="654" spans="9:12" ht="13">
      <c r="I654" s="18"/>
      <c r="J654" s="18"/>
      <c r="K654" s="18"/>
      <c r="L654" s="18"/>
    </row>
    <row r="655" spans="9:12" ht="13">
      <c r="I655" s="18"/>
      <c r="J655" s="18"/>
      <c r="K655" s="18"/>
      <c r="L655" s="18"/>
    </row>
    <row r="656" spans="9:12" ht="13">
      <c r="I656" s="18"/>
      <c r="J656" s="18"/>
      <c r="K656" s="18"/>
      <c r="L656" s="18"/>
    </row>
    <row r="657" spans="9:12" ht="13">
      <c r="I657" s="18"/>
      <c r="J657" s="18"/>
      <c r="K657" s="18"/>
      <c r="L657" s="18"/>
    </row>
    <row r="658" spans="9:12" ht="13">
      <c r="I658" s="18"/>
      <c r="J658" s="18"/>
      <c r="K658" s="18"/>
      <c r="L658" s="18"/>
    </row>
    <row r="659" spans="9:12" ht="13">
      <c r="I659" s="18"/>
      <c r="J659" s="18"/>
      <c r="K659" s="18"/>
      <c r="L659" s="18"/>
    </row>
    <row r="660" spans="9:12" ht="13">
      <c r="I660" s="18"/>
      <c r="J660" s="18"/>
      <c r="K660" s="18"/>
      <c r="L660" s="18"/>
    </row>
    <row r="661" spans="9:12" ht="13">
      <c r="I661" s="18"/>
      <c r="J661" s="18"/>
      <c r="K661" s="18"/>
      <c r="L661" s="18"/>
    </row>
    <row r="662" spans="9:12" ht="13">
      <c r="I662" s="18"/>
      <c r="J662" s="18"/>
      <c r="K662" s="18"/>
      <c r="L662" s="18"/>
    </row>
    <row r="663" spans="9:12" ht="13">
      <c r="I663" s="18"/>
      <c r="J663" s="18"/>
      <c r="K663" s="18"/>
      <c r="L663" s="18"/>
    </row>
    <row r="664" spans="9:12" ht="13">
      <c r="I664" s="18"/>
      <c r="J664" s="18"/>
      <c r="K664" s="18"/>
      <c r="L664" s="18"/>
    </row>
    <row r="665" spans="9:12" ht="13">
      <c r="I665" s="18"/>
      <c r="J665" s="18"/>
      <c r="K665" s="18"/>
      <c r="L665" s="18"/>
    </row>
    <row r="666" spans="9:12" ht="13">
      <c r="I666" s="18"/>
      <c r="J666" s="18"/>
      <c r="K666" s="18"/>
      <c r="L666" s="18"/>
    </row>
    <row r="667" spans="9:12" ht="13">
      <c r="I667" s="18"/>
      <c r="J667" s="18"/>
      <c r="K667" s="18"/>
      <c r="L667" s="18"/>
    </row>
    <row r="668" spans="9:12" ht="13">
      <c r="I668" s="18"/>
      <c r="J668" s="18"/>
      <c r="K668" s="18"/>
      <c r="L668" s="18"/>
    </row>
    <row r="669" spans="9:12" ht="13">
      <c r="I669" s="18"/>
      <c r="J669" s="18"/>
      <c r="K669" s="18"/>
      <c r="L669" s="18"/>
    </row>
    <row r="670" spans="9:12" ht="13">
      <c r="I670" s="18"/>
      <c r="J670" s="18"/>
      <c r="K670" s="18"/>
      <c r="L670" s="18"/>
    </row>
    <row r="671" spans="9:12" ht="13">
      <c r="I671" s="18"/>
      <c r="J671" s="18"/>
      <c r="K671" s="18"/>
      <c r="L671" s="18"/>
    </row>
    <row r="672" spans="9:12" ht="13">
      <c r="I672" s="18"/>
      <c r="J672" s="18"/>
      <c r="K672" s="18"/>
      <c r="L672" s="18"/>
    </row>
    <row r="673" spans="9:12" ht="13">
      <c r="I673" s="18"/>
      <c r="J673" s="18"/>
      <c r="K673" s="18"/>
      <c r="L673" s="18"/>
    </row>
    <row r="674" spans="9:12" ht="13">
      <c r="I674" s="18"/>
      <c r="J674" s="18"/>
      <c r="K674" s="18"/>
      <c r="L674" s="18"/>
    </row>
    <row r="675" spans="9:12" ht="13">
      <c r="I675" s="18"/>
      <c r="J675" s="18"/>
      <c r="K675" s="18"/>
      <c r="L675" s="18"/>
    </row>
    <row r="676" spans="9:12" ht="13">
      <c r="I676" s="18"/>
      <c r="J676" s="18"/>
      <c r="K676" s="18"/>
      <c r="L676" s="18"/>
    </row>
    <row r="677" spans="9:12" ht="13">
      <c r="I677" s="18"/>
      <c r="J677" s="18"/>
      <c r="K677" s="18"/>
      <c r="L677" s="18"/>
    </row>
    <row r="678" spans="9:12" ht="13">
      <c r="I678" s="18"/>
      <c r="J678" s="18"/>
      <c r="K678" s="18"/>
      <c r="L678" s="18"/>
    </row>
    <row r="679" spans="9:12" ht="13">
      <c r="I679" s="18"/>
      <c r="J679" s="18"/>
      <c r="K679" s="18"/>
      <c r="L679" s="18"/>
    </row>
    <row r="680" spans="9:12" ht="13">
      <c r="I680" s="18"/>
      <c r="J680" s="18"/>
      <c r="K680" s="18"/>
      <c r="L680" s="18"/>
    </row>
    <row r="681" spans="9:12" ht="13">
      <c r="I681" s="18"/>
      <c r="J681" s="18"/>
      <c r="K681" s="18"/>
      <c r="L681" s="18"/>
    </row>
    <row r="682" spans="9:12" ht="13">
      <c r="I682" s="18"/>
      <c r="J682" s="18"/>
      <c r="K682" s="18"/>
      <c r="L682" s="18"/>
    </row>
    <row r="683" spans="9:12" ht="13">
      <c r="I683" s="18"/>
      <c r="J683" s="18"/>
      <c r="K683" s="18"/>
      <c r="L683" s="18"/>
    </row>
    <row r="684" spans="9:12" ht="13">
      <c r="I684" s="18"/>
      <c r="J684" s="18"/>
      <c r="K684" s="18"/>
      <c r="L684" s="18"/>
    </row>
    <row r="685" spans="9:12" ht="13">
      <c r="I685" s="18"/>
      <c r="J685" s="18"/>
      <c r="K685" s="18"/>
      <c r="L685" s="18"/>
    </row>
    <row r="686" spans="9:12" ht="13">
      <c r="I686" s="18"/>
      <c r="J686" s="18"/>
      <c r="K686" s="18"/>
      <c r="L686" s="18"/>
    </row>
    <row r="687" spans="9:12" ht="13">
      <c r="I687" s="18"/>
      <c r="J687" s="18"/>
      <c r="K687" s="18"/>
      <c r="L687" s="18"/>
    </row>
    <row r="688" spans="9:12" ht="13">
      <c r="I688" s="18"/>
      <c r="J688" s="18"/>
      <c r="K688" s="18"/>
      <c r="L688" s="18"/>
    </row>
    <row r="689" spans="9:12" ht="13">
      <c r="I689" s="18"/>
      <c r="J689" s="18"/>
      <c r="K689" s="18"/>
      <c r="L689" s="18"/>
    </row>
    <row r="690" spans="9:12" ht="13">
      <c r="I690" s="18"/>
      <c r="J690" s="18"/>
      <c r="K690" s="18"/>
      <c r="L690" s="18"/>
    </row>
    <row r="691" spans="9:12" ht="13">
      <c r="I691" s="18"/>
      <c r="J691" s="18"/>
      <c r="K691" s="18"/>
      <c r="L691" s="18"/>
    </row>
    <row r="692" spans="9:12" ht="13">
      <c r="I692" s="18"/>
      <c r="J692" s="18"/>
      <c r="K692" s="18"/>
      <c r="L692" s="18"/>
    </row>
    <row r="693" spans="9:12" ht="13">
      <c r="I693" s="18"/>
      <c r="J693" s="18"/>
      <c r="K693" s="18"/>
      <c r="L693" s="18"/>
    </row>
    <row r="694" spans="9:12" ht="13">
      <c r="I694" s="18"/>
      <c r="J694" s="18"/>
      <c r="K694" s="18"/>
      <c r="L694" s="18"/>
    </row>
    <row r="695" spans="9:12" ht="13">
      <c r="I695" s="18"/>
      <c r="J695" s="18"/>
      <c r="K695" s="18"/>
      <c r="L695" s="18"/>
    </row>
    <row r="696" spans="9:12" ht="13">
      <c r="I696" s="18"/>
      <c r="J696" s="18"/>
      <c r="K696" s="18"/>
      <c r="L696" s="18"/>
    </row>
    <row r="697" spans="9:12" ht="13">
      <c r="I697" s="18"/>
      <c r="J697" s="18"/>
      <c r="K697" s="18"/>
      <c r="L697" s="18"/>
    </row>
    <row r="698" spans="9:12" ht="13">
      <c r="I698" s="18"/>
      <c r="J698" s="18"/>
      <c r="K698" s="18"/>
      <c r="L698" s="18"/>
    </row>
    <row r="699" spans="9:12" ht="13">
      <c r="I699" s="18"/>
      <c r="J699" s="18"/>
      <c r="K699" s="18"/>
      <c r="L699" s="18"/>
    </row>
    <row r="700" spans="9:12" ht="13">
      <c r="I700" s="18"/>
      <c r="J700" s="18"/>
      <c r="K700" s="18"/>
      <c r="L700" s="18"/>
    </row>
    <row r="701" spans="9:12" ht="13">
      <c r="I701" s="18"/>
      <c r="J701" s="18"/>
      <c r="K701" s="18"/>
      <c r="L701" s="18"/>
    </row>
    <row r="702" spans="9:12" ht="13">
      <c r="I702" s="18"/>
      <c r="J702" s="18"/>
      <c r="K702" s="18"/>
      <c r="L702" s="18"/>
    </row>
    <row r="703" spans="9:12" ht="13">
      <c r="I703" s="18"/>
      <c r="J703" s="18"/>
      <c r="K703" s="18"/>
      <c r="L703" s="18"/>
    </row>
    <row r="704" spans="9:12" ht="13">
      <c r="I704" s="18"/>
      <c r="J704" s="18"/>
      <c r="K704" s="18"/>
      <c r="L704" s="18"/>
    </row>
    <row r="705" spans="9:12" ht="13">
      <c r="I705" s="18"/>
      <c r="J705" s="18"/>
      <c r="K705" s="18"/>
      <c r="L705" s="18"/>
    </row>
    <row r="706" spans="9:12" ht="13">
      <c r="I706" s="18"/>
      <c r="J706" s="18"/>
      <c r="K706" s="18"/>
      <c r="L706" s="18"/>
    </row>
    <row r="707" spans="9:12" ht="13">
      <c r="I707" s="18"/>
      <c r="J707" s="18"/>
      <c r="K707" s="18"/>
      <c r="L707" s="18"/>
    </row>
    <row r="708" spans="9:12" ht="13">
      <c r="I708" s="18"/>
      <c r="J708" s="18"/>
      <c r="K708" s="18"/>
      <c r="L708" s="18"/>
    </row>
  </sheetData>
  <mergeCells count="56">
    <mergeCell ref="B1:G1"/>
    <mergeCell ref="B2:G2"/>
    <mergeCell ref="A3:G3"/>
    <mergeCell ref="A11:G11"/>
    <mergeCell ref="I14:J14"/>
    <mergeCell ref="A19:G19"/>
    <mergeCell ref="A27:G27"/>
    <mergeCell ref="A35:G35"/>
    <mergeCell ref="A43:G43"/>
    <mergeCell ref="A51:G51"/>
    <mergeCell ref="A59:G59"/>
    <mergeCell ref="A67:G67"/>
    <mergeCell ref="A75:G75"/>
    <mergeCell ref="A83:G83"/>
    <mergeCell ref="A91:G91"/>
    <mergeCell ref="A99:G99"/>
    <mergeCell ref="A107:G107"/>
    <mergeCell ref="A115:G115"/>
    <mergeCell ref="A123:G123"/>
    <mergeCell ref="A131:G131"/>
    <mergeCell ref="A139:G139"/>
    <mergeCell ref="A147:G147"/>
    <mergeCell ref="A155:G155"/>
    <mergeCell ref="A163:G163"/>
    <mergeCell ref="A171:G171"/>
    <mergeCell ref="A179:G179"/>
    <mergeCell ref="A187:G187"/>
    <mergeCell ref="A195:G195"/>
    <mergeCell ref="A203:G203"/>
    <mergeCell ref="A211:G211"/>
    <mergeCell ref="A219:G219"/>
    <mergeCell ref="A227:G227"/>
    <mergeCell ref="A235:G235"/>
    <mergeCell ref="A243:G243"/>
    <mergeCell ref="A251:G251"/>
    <mergeCell ref="A259:G259"/>
    <mergeCell ref="A267:G267"/>
    <mergeCell ref="A275:G275"/>
    <mergeCell ref="A283:G283"/>
    <mergeCell ref="A291:G291"/>
    <mergeCell ref="A299:G299"/>
    <mergeCell ref="A307:G307"/>
    <mergeCell ref="A371:G371"/>
    <mergeCell ref="A379:G379"/>
    <mergeCell ref="A387:G387"/>
    <mergeCell ref="A395:G395"/>
    <mergeCell ref="A403:G403"/>
    <mergeCell ref="A411:G411"/>
    <mergeCell ref="A419:G419"/>
    <mergeCell ref="A315:G315"/>
    <mergeCell ref="A323:G323"/>
    <mergeCell ref="A331:G331"/>
    <mergeCell ref="A339:G339"/>
    <mergeCell ref="A347:G347"/>
    <mergeCell ref="A355:G355"/>
    <mergeCell ref="A363:G363"/>
  </mergeCells>
  <conditionalFormatting sqref="A29:A34">
    <cfRule type="expression" dxfId="179" priority="2">
      <formula>COUNTIF($J$15:$J$26,A$13)</formula>
    </cfRule>
  </conditionalFormatting>
  <conditionalFormatting sqref="A6:D10 F6 G6:G10 E7 F8:F10 E9:E10">
    <cfRule type="expression" dxfId="178" priority="52">
      <formula>OR(WEEKDAY(A$5)=7,WEEKDAY(A$5)=1)</formula>
    </cfRule>
  </conditionalFormatting>
  <conditionalFormatting sqref="A14:G18 B10">
    <cfRule type="expression" dxfId="177" priority="53">
      <formula>OR(WEEKDAY(B$13)=7,WEEKDAY(B$13)=1)</formula>
    </cfRule>
  </conditionalFormatting>
  <conditionalFormatting sqref="A28:G34">
    <cfRule type="expression" dxfId="176" priority="4">
      <formula>COUNTIF($J$15:$J$26,A$29)</formula>
    </cfRule>
  </conditionalFormatting>
  <conditionalFormatting sqref="A30:G34">
    <cfRule type="expression" dxfId="175" priority="56">
      <formula>OR(WEEKDAY(A$29)=7,WEEKDAY(A$29)=1)</formula>
    </cfRule>
  </conditionalFormatting>
  <conditionalFormatting sqref="A44:G50">
    <cfRule type="expression" dxfId="174" priority="6">
      <formula>COUNTIF($J$15:$J$26,A$45)</formula>
    </cfRule>
  </conditionalFormatting>
  <conditionalFormatting sqref="A46:G50">
    <cfRule type="expression" dxfId="173" priority="58">
      <formula>OR(WEEKDAY(A$45)=7,WEEKDAY(A$45)=1)</formula>
    </cfRule>
  </conditionalFormatting>
  <conditionalFormatting sqref="A52:G58">
    <cfRule type="expression" dxfId="172" priority="7">
      <formula>COUNTIF($J$15:$J$26,A$53)</formula>
    </cfRule>
  </conditionalFormatting>
  <conditionalFormatting sqref="A54:G58">
    <cfRule type="expression" dxfId="171" priority="61">
      <formula>OR(WEEKDAY(A$53)=7,WEEKDAY(A$53)=1)</formula>
    </cfRule>
  </conditionalFormatting>
  <conditionalFormatting sqref="A60:G66">
    <cfRule type="expression" dxfId="170" priority="59">
      <formula>COUNTIF($J$15:$J$26,A$61)</formula>
    </cfRule>
  </conditionalFormatting>
  <conditionalFormatting sqref="A62:G66">
    <cfRule type="expression" dxfId="169" priority="60">
      <formula>OR(WEEKDAY(A$61)=7,WEEKDAY(A$61)=1)</formula>
    </cfRule>
  </conditionalFormatting>
  <conditionalFormatting sqref="A68:G74">
    <cfRule type="expression" dxfId="168" priority="8">
      <formula>COUNTIF($J$15:$J$26,A$69)</formula>
    </cfRule>
  </conditionalFormatting>
  <conditionalFormatting sqref="A70:G74">
    <cfRule type="expression" dxfId="167" priority="62">
      <formula>OR(WEEKDAY(A$69)=7,WEEKDAY(A$69)=1)</formula>
    </cfRule>
  </conditionalFormatting>
  <conditionalFormatting sqref="A76:G82">
    <cfRule type="expression" dxfId="166" priority="9">
      <formula>COUNTIF($J$15:$J$26,A$77)</formula>
    </cfRule>
  </conditionalFormatting>
  <conditionalFormatting sqref="A78:G82">
    <cfRule type="expression" dxfId="165" priority="63">
      <formula>OR(WEEKDAY(A$77)=7,WEEKDAY(A$77)=1)</formula>
    </cfRule>
  </conditionalFormatting>
  <conditionalFormatting sqref="A84:G90">
    <cfRule type="expression" dxfId="164" priority="10">
      <formula>COUNTIF($J$15:$J$26,A$85)</formula>
    </cfRule>
  </conditionalFormatting>
  <conditionalFormatting sqref="A86:G90">
    <cfRule type="expression" dxfId="163" priority="64">
      <formula>OR(WEEKDAY(A$85)=7,WEEKDAY(A$85)=1)</formula>
    </cfRule>
  </conditionalFormatting>
  <conditionalFormatting sqref="A92:G98">
    <cfRule type="expression" dxfId="162" priority="11">
      <formula>COUNTIF($J$15:$J$26,A$93)</formula>
    </cfRule>
  </conditionalFormatting>
  <conditionalFormatting sqref="A94:G98">
    <cfRule type="expression" dxfId="161" priority="65">
      <formula>OR(WEEKDAY(A$93)=7,WEEKDAY(A$93)=1)</formula>
    </cfRule>
  </conditionalFormatting>
  <conditionalFormatting sqref="A100:G106">
    <cfRule type="expression" dxfId="160" priority="12">
      <formula>COUNTIF($J$15:$J$26,A$101)</formula>
    </cfRule>
  </conditionalFormatting>
  <conditionalFormatting sqref="A102:G106">
    <cfRule type="expression" dxfId="159" priority="66">
      <formula>OR(WEEKDAY(A$101)=7,WEEKDAY(A$101)=1)</formula>
    </cfRule>
  </conditionalFormatting>
  <conditionalFormatting sqref="A108:G114">
    <cfRule type="expression" dxfId="158" priority="13">
      <formula>COUNTIF($J$15:$J$26,A$109)</formula>
    </cfRule>
  </conditionalFormatting>
  <conditionalFormatting sqref="A110:G114">
    <cfRule type="expression" dxfId="157" priority="67">
      <formula>OR(WEEKDAY(A$109)=7,WEEKDAY(A$109)=1)</formula>
    </cfRule>
  </conditionalFormatting>
  <conditionalFormatting sqref="A116:G122">
    <cfRule type="expression" dxfId="156" priority="14">
      <formula>COUNTIF($J$15:$J$26,A$117)</formula>
    </cfRule>
  </conditionalFormatting>
  <conditionalFormatting sqref="A118:G122">
    <cfRule type="expression" dxfId="155" priority="68">
      <formula>OR(WEEKDAY(A$117)=7,WEEKDAY(A$117)=1)</formula>
    </cfRule>
  </conditionalFormatting>
  <conditionalFormatting sqref="A124:G130">
    <cfRule type="expression" dxfId="154" priority="15">
      <formula>COUNTIF($J$15:$J$26,A$125)</formula>
    </cfRule>
  </conditionalFormatting>
  <conditionalFormatting sqref="A126:G130">
    <cfRule type="expression" dxfId="153" priority="69">
      <formula>OR(WEEKDAY(A$125)=7,WEEKDAY(A$125)=1)</formula>
    </cfRule>
  </conditionalFormatting>
  <conditionalFormatting sqref="A132:G138">
    <cfRule type="expression" dxfId="152" priority="16">
      <formula>COUNTIF($J$15:$J$26,A$133)</formula>
    </cfRule>
  </conditionalFormatting>
  <conditionalFormatting sqref="A134:G138">
    <cfRule type="expression" dxfId="151" priority="70">
      <formula>OR(WEEKDAY(A$133)=7,WEEKDAY(A$133)=1)</formula>
    </cfRule>
  </conditionalFormatting>
  <conditionalFormatting sqref="A140:G146">
    <cfRule type="expression" dxfId="150" priority="17">
      <formula>COUNTIF($J$15:$J$26,A$141)</formula>
    </cfRule>
  </conditionalFormatting>
  <conditionalFormatting sqref="A142:G146">
    <cfRule type="expression" dxfId="149" priority="71">
      <formula>OR(WEEKDAY(A$141)=7,WEEKDAY(A$141)=1)</formula>
    </cfRule>
  </conditionalFormatting>
  <conditionalFormatting sqref="A148:G154">
    <cfRule type="expression" dxfId="148" priority="18">
      <formula>COUNTIF($J$15:$J$26,A$149)</formula>
    </cfRule>
  </conditionalFormatting>
  <conditionalFormatting sqref="A150:G154">
    <cfRule type="expression" dxfId="147" priority="72">
      <formula>OR(WEEKDAY(A$149)=7,WEEKDAY(A$149)=1)</formula>
    </cfRule>
  </conditionalFormatting>
  <conditionalFormatting sqref="A156:G162">
    <cfRule type="expression" dxfId="146" priority="19">
      <formula>COUNTIF($J$15:$J$26,A$157)</formula>
    </cfRule>
  </conditionalFormatting>
  <conditionalFormatting sqref="A158:G162">
    <cfRule type="expression" dxfId="145" priority="73">
      <formula>OR(WEEKDAY(A$157)=7,WEEKDAY(A$157)=1)</formula>
    </cfRule>
  </conditionalFormatting>
  <conditionalFormatting sqref="A164:G170">
    <cfRule type="expression" dxfId="144" priority="20">
      <formula>COUNTIF($J$15:$J$26,A$165)</formula>
    </cfRule>
  </conditionalFormatting>
  <conditionalFormatting sqref="A166:G170">
    <cfRule type="expression" dxfId="143" priority="74">
      <formula>OR(WEEKDAY(A$165)=7,WEEKDAY(A$165)=1)</formula>
    </cfRule>
  </conditionalFormatting>
  <conditionalFormatting sqref="A172:G178">
    <cfRule type="expression" dxfId="142" priority="21">
      <formula>COUNTIF($J$15:$J$26,A$173)</formula>
    </cfRule>
  </conditionalFormatting>
  <conditionalFormatting sqref="A174:G178">
    <cfRule type="expression" dxfId="141" priority="75">
      <formula>OR(WEEKDAY(A$173)=7,WEEKDAY(A$173)=1)</formula>
    </cfRule>
  </conditionalFormatting>
  <conditionalFormatting sqref="A180:G186">
    <cfRule type="expression" dxfId="140" priority="22">
      <formula>COUNTIF($J$15:$J$26,A$181)</formula>
    </cfRule>
  </conditionalFormatting>
  <conditionalFormatting sqref="A182:G186">
    <cfRule type="expression" dxfId="139" priority="76">
      <formula>OR(WEEKDAY(A$181)=7,WEEKDAY(A$181)=1)</formula>
    </cfRule>
  </conditionalFormatting>
  <conditionalFormatting sqref="A188:G194">
    <cfRule type="expression" dxfId="138" priority="23">
      <formula>COUNTIF($J$15:$J$26,A$189)</formula>
    </cfRule>
  </conditionalFormatting>
  <conditionalFormatting sqref="A190:G194">
    <cfRule type="expression" dxfId="137" priority="77">
      <formula>OR(WEEKDAY(A$189)=7,WEEKDAY(A$189)=1)</formula>
    </cfRule>
  </conditionalFormatting>
  <conditionalFormatting sqref="A196:G202">
    <cfRule type="expression" dxfId="136" priority="24">
      <formula>COUNTIF($J$15:$J$26,A$197)</formula>
    </cfRule>
  </conditionalFormatting>
  <conditionalFormatting sqref="A198:G202">
    <cfRule type="expression" dxfId="135" priority="78">
      <formula>OR(WEEKDAY(A$197)=7,WEEKDAY(A$197)=1)</formula>
    </cfRule>
  </conditionalFormatting>
  <conditionalFormatting sqref="A204:G210">
    <cfRule type="expression" dxfId="134" priority="25">
      <formula>COUNTIF($J$15:$J$26,A$205)</formula>
    </cfRule>
  </conditionalFormatting>
  <conditionalFormatting sqref="A206:G210">
    <cfRule type="expression" dxfId="133" priority="79">
      <formula>OR(WEEKDAY(A$205)=7,WEEKDAY(A$205)=1)</formula>
    </cfRule>
  </conditionalFormatting>
  <conditionalFormatting sqref="A212:G218">
    <cfRule type="expression" dxfId="132" priority="26">
      <formula>COUNTIF($J$15:$J$26,A$213)</formula>
    </cfRule>
  </conditionalFormatting>
  <conditionalFormatting sqref="A214:G218">
    <cfRule type="expression" dxfId="131" priority="80">
      <formula>OR(WEEKDAY(A$213)=7,WEEKDAY(A$213)=1)</formula>
    </cfRule>
  </conditionalFormatting>
  <conditionalFormatting sqref="A220:G226">
    <cfRule type="expression" dxfId="130" priority="27">
      <formula>COUNTIF($J$15:$J$26,A$221)</formula>
    </cfRule>
  </conditionalFormatting>
  <conditionalFormatting sqref="A222:G226">
    <cfRule type="expression" dxfId="129" priority="81">
      <formula>OR(WEEKDAY(A$221)=7,WEEKDAY(A$221)=1)</formula>
    </cfRule>
  </conditionalFormatting>
  <conditionalFormatting sqref="A228:G234">
    <cfRule type="expression" dxfId="128" priority="28">
      <formula>COUNTIF($J$15:$J$26,A$229)</formula>
    </cfRule>
  </conditionalFormatting>
  <conditionalFormatting sqref="A230:G234">
    <cfRule type="expression" dxfId="127" priority="82">
      <formula>OR(WEEKDAY(A$229)=7,WEEKDAY(A$229)=1)</formula>
    </cfRule>
  </conditionalFormatting>
  <conditionalFormatting sqref="A236:G242">
    <cfRule type="expression" dxfId="126" priority="29">
      <formula>COUNTIF($J$15:$J$26,A$237)</formula>
    </cfRule>
  </conditionalFormatting>
  <conditionalFormatting sqref="A238:G242">
    <cfRule type="expression" dxfId="125" priority="83">
      <formula>OR(WEEKDAY(A$237)=7,WEEKDAY(A$237)=1)</formula>
    </cfRule>
  </conditionalFormatting>
  <conditionalFormatting sqref="A244:G250">
    <cfRule type="expression" dxfId="124" priority="30">
      <formula>COUNTIF($J$15:$J$26,A$245)</formula>
    </cfRule>
  </conditionalFormatting>
  <conditionalFormatting sqref="A246:G250">
    <cfRule type="expression" dxfId="123" priority="84">
      <formula>OR(WEEKDAY(A$245)=7,WEEKDAY(A$245)=1)</formula>
    </cfRule>
  </conditionalFormatting>
  <conditionalFormatting sqref="A252:G258">
    <cfRule type="expression" dxfId="122" priority="31">
      <formula>COUNTIF($J$15:$J$26,A$253)</formula>
    </cfRule>
  </conditionalFormatting>
  <conditionalFormatting sqref="A254:G258">
    <cfRule type="expression" dxfId="121" priority="85">
      <formula>OR(WEEKDAY(A$253)=7,WEEKDAY(A$253)=1)</formula>
    </cfRule>
  </conditionalFormatting>
  <conditionalFormatting sqref="A260:G266">
    <cfRule type="expression" dxfId="120" priority="32">
      <formula>COUNTIF($J$15:$J$26,A$261)</formula>
    </cfRule>
  </conditionalFormatting>
  <conditionalFormatting sqref="A262:G266">
    <cfRule type="expression" dxfId="119" priority="86">
      <formula>OR(WEEKDAY(A$261)=7,WEEKDAY(A$261)=1)</formula>
    </cfRule>
  </conditionalFormatting>
  <conditionalFormatting sqref="A268:G274">
    <cfRule type="expression" dxfId="118" priority="33">
      <formula>COUNTIF($J$15:$J$26,A$269)</formula>
    </cfRule>
  </conditionalFormatting>
  <conditionalFormatting sqref="A270:G274">
    <cfRule type="expression" dxfId="117" priority="87">
      <formula>OR(WEEKDAY(A$269)=7,WEEKDAY(A$269)=1)</formula>
    </cfRule>
  </conditionalFormatting>
  <conditionalFormatting sqref="A276:G282 A285:A290 F285:F290 A293:A298 F293:F298 A301:A306 F301:F306 A309:A314 F309:F314 A317:A322 F317:F322 A325:A330 F325:F330 A333:A338 F333:F338 A341:A346 F341:F346 A349:A354 F349:F354 A357:A362 A365:A370 A373:A378 A381:A386 A389:A394 A397:A402 A405:A410 A413:A418 A421:A426">
    <cfRule type="expression" dxfId="116" priority="34">
      <formula>COUNTIF($J$15:$J$26,A$277)</formula>
    </cfRule>
  </conditionalFormatting>
  <conditionalFormatting sqref="A278:G282">
    <cfRule type="expression" dxfId="115" priority="88">
      <formula>OR(WEEKDAY(A$277)=7,WEEKDAY(A$277)=1)</formula>
    </cfRule>
  </conditionalFormatting>
  <conditionalFormatting sqref="A284:G290">
    <cfRule type="expression" dxfId="114" priority="35">
      <formula>COUNTIF($J$15:$J$26,A$285)</formula>
    </cfRule>
  </conditionalFormatting>
  <conditionalFormatting sqref="A286:G290">
    <cfRule type="expression" dxfId="113" priority="89">
      <formula>OR(WEEKDAY(A$285)=7,WEEKDAY(A$285)=1)</formula>
    </cfRule>
  </conditionalFormatting>
  <conditionalFormatting sqref="A292:G298">
    <cfRule type="expression" dxfId="112" priority="36">
      <formula>COUNTIF($J$15:$J$26,A$293)</formula>
    </cfRule>
  </conditionalFormatting>
  <conditionalFormatting sqref="A294:G298">
    <cfRule type="expression" dxfId="111" priority="90">
      <formula>OR(WEEKDAY(A$293)=7,WEEKDAY(A$293)=1)</formula>
    </cfRule>
  </conditionalFormatting>
  <conditionalFormatting sqref="A300:G306">
    <cfRule type="expression" dxfId="110" priority="37">
      <formula>COUNTIF($J$15:$J$26,A$301)</formula>
    </cfRule>
  </conditionalFormatting>
  <conditionalFormatting sqref="A302:G306">
    <cfRule type="expression" dxfId="109" priority="91">
      <formula>OR(WEEKDAY(A$301)=7,WEEKDAY(A$301)=1)</formula>
    </cfRule>
  </conditionalFormatting>
  <conditionalFormatting sqref="A308:G314">
    <cfRule type="expression" dxfId="108" priority="38">
      <formula>COUNTIF($J$15:$J$26,A$309)</formula>
    </cfRule>
  </conditionalFormatting>
  <conditionalFormatting sqref="A310:G314">
    <cfRule type="expression" dxfId="107" priority="92">
      <formula>OR(WEEKDAY(A$309)=7,WEEKDAY(A$309)=1)</formula>
    </cfRule>
  </conditionalFormatting>
  <conditionalFormatting sqref="A316:G322">
    <cfRule type="expression" dxfId="106" priority="39">
      <formula>COUNTIF($J$15:$J$26,A$317)</formula>
    </cfRule>
  </conditionalFormatting>
  <conditionalFormatting sqref="A318:G322">
    <cfRule type="expression" dxfId="105" priority="93">
      <formula>OR(WEEKDAY(A$317)=7,WEEKDAY(A$317)=1)</formula>
    </cfRule>
  </conditionalFormatting>
  <conditionalFormatting sqref="A324:G330">
    <cfRule type="expression" dxfId="104" priority="40">
      <formula>COUNTIF($J$15:$J$26,A$325)</formula>
    </cfRule>
  </conditionalFormatting>
  <conditionalFormatting sqref="A326:G330">
    <cfRule type="expression" dxfId="103" priority="94">
      <formula>OR(WEEKDAY(A$325)=7,WEEKDAY(A$325)=1)</formula>
    </cfRule>
  </conditionalFormatting>
  <conditionalFormatting sqref="A332:G338">
    <cfRule type="expression" dxfId="102" priority="41">
      <formula>COUNTIF($J$15:$J$26,A$333)</formula>
    </cfRule>
  </conditionalFormatting>
  <conditionalFormatting sqref="A334:G338">
    <cfRule type="expression" dxfId="101" priority="95">
      <formula>OR(WEEKDAY(A$333)=7,WEEKDAY(A$333)=1)</formula>
    </cfRule>
  </conditionalFormatting>
  <conditionalFormatting sqref="A340:G346">
    <cfRule type="expression" dxfId="100" priority="42">
      <formula>COUNTIF($J$15:$J$26,A$341)</formula>
    </cfRule>
  </conditionalFormatting>
  <conditionalFormatting sqref="A342:G346">
    <cfRule type="expression" dxfId="99" priority="96">
      <formula>OR(WEEKDAY(A$341)=7,WEEKDAY(A$341)=1)</formula>
    </cfRule>
  </conditionalFormatting>
  <conditionalFormatting sqref="A348:G354">
    <cfRule type="expression" dxfId="98" priority="43">
      <formula>COUNTIF($J$15:$J$26,A$349)</formula>
    </cfRule>
  </conditionalFormatting>
  <conditionalFormatting sqref="A350:G354">
    <cfRule type="expression" dxfId="97" priority="97">
      <formula>OR(WEEKDAY(A$349)=7,WEEKDAY(A$349)=1)</formula>
    </cfRule>
  </conditionalFormatting>
  <conditionalFormatting sqref="A356:G362">
    <cfRule type="expression" dxfId="96" priority="44">
      <formula>COUNTIF($J$15:$J$26,A$357)</formula>
    </cfRule>
  </conditionalFormatting>
  <conditionalFormatting sqref="A358:G362">
    <cfRule type="expression" dxfId="95" priority="98">
      <formula>OR(WEEKDAY(A$357)=7,WEEKDAY(A$357)=1)</formula>
    </cfRule>
  </conditionalFormatting>
  <conditionalFormatting sqref="A364:G370">
    <cfRule type="expression" dxfId="94" priority="99">
      <formula>COUNTIF($J$15:$J$26,A$365)</formula>
    </cfRule>
  </conditionalFormatting>
  <conditionalFormatting sqref="A366:G370">
    <cfRule type="expression" dxfId="93" priority="100">
      <formula>OR(WEEKDAY(A$365)=7,WEEKDAY(A$365)=1)</formula>
    </cfRule>
  </conditionalFormatting>
  <conditionalFormatting sqref="A372:G378">
    <cfRule type="expression" dxfId="92" priority="45">
      <formula>COUNTIF($J$15:$J$26,A$373)</formula>
    </cfRule>
  </conditionalFormatting>
  <conditionalFormatting sqref="A374:G378">
    <cfRule type="expression" dxfId="91" priority="101">
      <formula>OR(WEEKDAY(A$373)=7,WEEKDAY(A$373)=1)</formula>
    </cfRule>
  </conditionalFormatting>
  <conditionalFormatting sqref="A380:G386">
    <cfRule type="expression" dxfId="90" priority="46">
      <formula>COUNTIF($J$15:$J$26,A$381)</formula>
    </cfRule>
  </conditionalFormatting>
  <conditionalFormatting sqref="A382:G386">
    <cfRule type="expression" dxfId="89" priority="102">
      <formula>OR(WEEKDAY(A$381)=7,WEEKDAY(A$381)=1)</formula>
    </cfRule>
  </conditionalFormatting>
  <conditionalFormatting sqref="A388:G394">
    <cfRule type="expression" dxfId="88" priority="47">
      <formula>COUNTIF($J$15:$J$26,A$389)</formula>
    </cfRule>
  </conditionalFormatting>
  <conditionalFormatting sqref="A390:G394">
    <cfRule type="expression" dxfId="87" priority="103">
      <formula>OR(WEEKDAY(A$389)=7,WEEKDAY(A$389)=1)</formula>
    </cfRule>
  </conditionalFormatting>
  <conditionalFormatting sqref="A396:G402">
    <cfRule type="expression" dxfId="86" priority="48">
      <formula>COUNTIF($J$15:$J$26,A$397)</formula>
    </cfRule>
  </conditionalFormatting>
  <conditionalFormatting sqref="A398:G402">
    <cfRule type="expression" dxfId="85" priority="104">
      <formula>OR(WEEKDAY(A$397)=7,WEEKDAY(A$397)=1)</formula>
    </cfRule>
  </conditionalFormatting>
  <conditionalFormatting sqref="A404:G410">
    <cfRule type="expression" dxfId="84" priority="49">
      <formula>COUNTIF($J$15:$J$26,A$405)</formula>
    </cfRule>
  </conditionalFormatting>
  <conditionalFormatting sqref="A406:G410">
    <cfRule type="expression" dxfId="83" priority="105">
      <formula>OR(WEEKDAY(A$405)=7,WEEKDAY(A$405)=1)</formula>
    </cfRule>
  </conditionalFormatting>
  <conditionalFormatting sqref="A412:G418">
    <cfRule type="expression" dxfId="82" priority="50">
      <formula>COUNTIF($J$15:$J$26,A$413)</formula>
    </cfRule>
  </conditionalFormatting>
  <conditionalFormatting sqref="A414:G418">
    <cfRule type="expression" dxfId="81" priority="106">
      <formula>OR(WEEKDAY(A$413)=7,WEEKDAY(A$413)=1)</formula>
    </cfRule>
  </conditionalFormatting>
  <conditionalFormatting sqref="A420:G426">
    <cfRule type="expression" dxfId="80" priority="51">
      <formula>COUNTIF($J$15:$J$26,A$421)</formula>
    </cfRule>
  </conditionalFormatting>
  <conditionalFormatting sqref="A422:G426">
    <cfRule type="expression" dxfId="79" priority="107">
      <formula>OR(WEEKDAY(A$421)=7,WEEKDAY(A$421)=1)</formula>
    </cfRule>
  </conditionalFormatting>
  <conditionalFormatting sqref="B10 A12:G18">
    <cfRule type="expression" dxfId="78" priority="55">
      <formula>COUNTIF($J$15:$J$26,B$13)</formula>
    </cfRule>
  </conditionalFormatting>
  <conditionalFormatting sqref="B10 B18:E18 A20:G26">
    <cfRule type="expression" dxfId="77" priority="3">
      <formula>COUNTIF($J$15:$J$26,B$21)</formula>
    </cfRule>
  </conditionalFormatting>
  <conditionalFormatting sqref="B10 B18:E18 A22:G26">
    <cfRule type="expression" dxfId="76" priority="54">
      <formula>OR(WEEKDAY(B$21)=7,WEEKDAY(B$21)=1)</formula>
    </cfRule>
  </conditionalFormatting>
  <conditionalFormatting sqref="B14 A36:G42">
    <cfRule type="expression" dxfId="75" priority="5">
      <formula>COUNTIF($J$15:$J$26,B$37)</formula>
    </cfRule>
  </conditionalFormatting>
  <conditionalFormatting sqref="B14 A38:G42">
    <cfRule type="expression" dxfId="74" priority="57">
      <formula>OR(WEEKDAY(B$37)=7,WEEKDAY(B$37)=1)</formula>
    </cfRule>
  </conditionalFormatting>
  <conditionalFormatting sqref="E4:E5 F4:F6 A4:D10 G4:G10 E7 F8:F10 E9:E10">
    <cfRule type="expression" dxfId="73" priority="1">
      <formula>COUNTIF($J$15:$J$26,A$5)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31"/>
  <sheetViews>
    <sheetView tabSelected="1" workbookViewId="0">
      <selection activeCell="S2" sqref="S2"/>
    </sheetView>
  </sheetViews>
  <sheetFormatPr baseColWidth="10" defaultColWidth="12.6640625" defaultRowHeight="15.75" customHeight="1"/>
  <cols>
    <col min="1" max="1" width="0.6640625" customWidth="1"/>
    <col min="2" max="17" width="11.33203125" customWidth="1"/>
    <col min="18" max="18" width="4" customWidth="1"/>
    <col min="19" max="19" width="23.6640625" customWidth="1"/>
  </cols>
  <sheetData>
    <row r="1" spans="1:27" ht="67.5" customHeight="1">
      <c r="A1" s="113"/>
      <c r="B1" s="96"/>
      <c r="C1" s="96"/>
      <c r="D1" s="104" t="s">
        <v>77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57.75" customHeight="1">
      <c r="A2" s="68"/>
      <c r="B2" s="69" t="s">
        <v>78</v>
      </c>
      <c r="C2" s="114">
        <v>2025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16">
      <c r="A3" s="14"/>
      <c r="B3" s="115" t="s">
        <v>79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R3" s="14"/>
      <c r="S3" s="118" t="s">
        <v>59</v>
      </c>
      <c r="T3" s="108"/>
      <c r="U3" s="14"/>
      <c r="V3" s="14"/>
      <c r="W3" s="14"/>
      <c r="X3" s="14"/>
      <c r="Y3" s="14"/>
      <c r="Z3" s="14"/>
      <c r="AA3" s="14"/>
    </row>
    <row r="4" spans="1:27" ht="16">
      <c r="A4" s="14"/>
      <c r="B4" s="70" t="str">
        <f t="shared" ref="B4:Q4" si="0">IF(B6="","","J"&amp;DAY(B6))</f>
        <v>J1</v>
      </c>
      <c r="C4" s="71" t="str">
        <f t="shared" si="0"/>
        <v>J2</v>
      </c>
      <c r="D4" s="71" t="str">
        <f t="shared" si="0"/>
        <v>J3</v>
      </c>
      <c r="E4" s="71" t="str">
        <f t="shared" si="0"/>
        <v>J4</v>
      </c>
      <c r="F4" s="71" t="str">
        <f t="shared" si="0"/>
        <v>J5</v>
      </c>
      <c r="G4" s="71" t="str">
        <f t="shared" si="0"/>
        <v>J6</v>
      </c>
      <c r="H4" s="71" t="str">
        <f t="shared" si="0"/>
        <v>J7</v>
      </c>
      <c r="I4" s="71" t="str">
        <f t="shared" si="0"/>
        <v>J8</v>
      </c>
      <c r="J4" s="71" t="str">
        <f t="shared" si="0"/>
        <v>J9</v>
      </c>
      <c r="K4" s="71" t="str">
        <f t="shared" si="0"/>
        <v>J10</v>
      </c>
      <c r="L4" s="71" t="str">
        <f t="shared" si="0"/>
        <v>J11</v>
      </c>
      <c r="M4" s="71" t="str">
        <f t="shared" si="0"/>
        <v>J12</v>
      </c>
      <c r="N4" s="71" t="str">
        <f t="shared" si="0"/>
        <v>J13</v>
      </c>
      <c r="O4" s="71" t="str">
        <f t="shared" si="0"/>
        <v>J14</v>
      </c>
      <c r="P4" s="71" t="str">
        <f t="shared" si="0"/>
        <v>J15</v>
      </c>
      <c r="Q4" s="72" t="str">
        <f t="shared" si="0"/>
        <v>J16</v>
      </c>
      <c r="R4" s="14"/>
      <c r="S4" s="51" t="s">
        <v>60</v>
      </c>
      <c r="T4" s="52">
        <f>IF($C$2="","",DATE($C$2,1,1))</f>
        <v>45658</v>
      </c>
      <c r="U4" s="14"/>
      <c r="V4" s="14"/>
      <c r="W4" s="14"/>
      <c r="X4" s="14"/>
      <c r="Y4" s="14"/>
      <c r="Z4" s="14"/>
      <c r="AA4" s="14"/>
    </row>
    <row r="5" spans="1:27" ht="16">
      <c r="A5" s="14"/>
      <c r="B5" s="73" t="str">
        <f>IF(B6="","",TEXT(B6,"dddd"))</f>
        <v>mercredi</v>
      </c>
      <c r="C5" s="74" t="str">
        <f t="shared" ref="C5:Q5" si="1">TEXT(C6,"dddd")</f>
        <v>jeudi</v>
      </c>
      <c r="D5" s="74" t="str">
        <f t="shared" si="1"/>
        <v>vendredi</v>
      </c>
      <c r="E5" s="74" t="str">
        <f t="shared" si="1"/>
        <v>samedi</v>
      </c>
      <c r="F5" s="74" t="str">
        <f t="shared" si="1"/>
        <v>dimanche</v>
      </c>
      <c r="G5" s="74" t="str">
        <f t="shared" si="1"/>
        <v>lundi</v>
      </c>
      <c r="H5" s="74" t="str">
        <f t="shared" si="1"/>
        <v>mardi</v>
      </c>
      <c r="I5" s="74" t="str">
        <f t="shared" si="1"/>
        <v>mercredi</v>
      </c>
      <c r="J5" s="74" t="str">
        <f t="shared" si="1"/>
        <v>jeudi</v>
      </c>
      <c r="K5" s="74" t="str">
        <f t="shared" si="1"/>
        <v>vendredi</v>
      </c>
      <c r="L5" s="74" t="str">
        <f t="shared" si="1"/>
        <v>samedi</v>
      </c>
      <c r="M5" s="74" t="str">
        <f t="shared" si="1"/>
        <v>dimanche</v>
      </c>
      <c r="N5" s="74" t="str">
        <f t="shared" si="1"/>
        <v>lundi</v>
      </c>
      <c r="O5" s="74" t="str">
        <f t="shared" si="1"/>
        <v>mardi</v>
      </c>
      <c r="P5" s="74" t="str">
        <f t="shared" si="1"/>
        <v>mercredi</v>
      </c>
      <c r="Q5" s="75" t="str">
        <f t="shared" si="1"/>
        <v>jeudi</v>
      </c>
      <c r="R5" s="14"/>
      <c r="S5" s="51" t="s">
        <v>61</v>
      </c>
      <c r="T5" s="52">
        <f>IF($C$2="","",(FLOOR(DAY(MINUTE($C$2/38)/2+56)&amp;"/5/"&amp;$C$2,7)-34)+1)</f>
        <v>45768</v>
      </c>
      <c r="U5" s="14"/>
      <c r="V5" s="14"/>
      <c r="W5" s="14"/>
      <c r="X5" s="14"/>
      <c r="Y5" s="14"/>
      <c r="Z5" s="14"/>
      <c r="AA5" s="14"/>
    </row>
    <row r="6" spans="1:27" ht="16">
      <c r="A6" s="76"/>
      <c r="B6" s="77">
        <f>IF(OR($C$2="",B3=""),"",DATE($C$2,MONTH(DATEVALUE(B3&amp;"1")),1))</f>
        <v>45658</v>
      </c>
      <c r="C6" s="78">
        <f t="shared" ref="C6:Q6" si="2">IF(OR(B6="",$C$2="",$B3=""),"",IF(B6&lt;EOMONTH(B6,0),B6+1,""))</f>
        <v>45659</v>
      </c>
      <c r="D6" s="78">
        <f t="shared" si="2"/>
        <v>45660</v>
      </c>
      <c r="E6" s="78">
        <f t="shared" si="2"/>
        <v>45661</v>
      </c>
      <c r="F6" s="78">
        <f t="shared" si="2"/>
        <v>45662</v>
      </c>
      <c r="G6" s="78">
        <f t="shared" si="2"/>
        <v>45663</v>
      </c>
      <c r="H6" s="78">
        <f t="shared" si="2"/>
        <v>45664</v>
      </c>
      <c r="I6" s="78">
        <f t="shared" si="2"/>
        <v>45665</v>
      </c>
      <c r="J6" s="78">
        <f t="shared" si="2"/>
        <v>45666</v>
      </c>
      <c r="K6" s="78">
        <f t="shared" si="2"/>
        <v>45667</v>
      </c>
      <c r="L6" s="78">
        <f t="shared" si="2"/>
        <v>45668</v>
      </c>
      <c r="M6" s="78">
        <f t="shared" si="2"/>
        <v>45669</v>
      </c>
      <c r="N6" s="78">
        <f t="shared" si="2"/>
        <v>45670</v>
      </c>
      <c r="O6" s="78">
        <f t="shared" si="2"/>
        <v>45671</v>
      </c>
      <c r="P6" s="78">
        <f t="shared" si="2"/>
        <v>45672</v>
      </c>
      <c r="Q6" s="79">
        <f t="shared" si="2"/>
        <v>45673</v>
      </c>
      <c r="R6" s="76"/>
      <c r="S6" s="51" t="s">
        <v>62</v>
      </c>
      <c r="T6" s="52">
        <f>IF($C$2="","",DATE($C$2,5,1))</f>
        <v>45778</v>
      </c>
      <c r="U6" s="76"/>
      <c r="V6" s="76"/>
      <c r="W6" s="76"/>
      <c r="X6" s="76"/>
      <c r="Y6" s="76"/>
      <c r="Z6" s="76"/>
      <c r="AA6" s="76"/>
    </row>
    <row r="7" spans="1:27" ht="66">
      <c r="A7" s="14"/>
      <c r="B7" s="80" t="str">
        <f t="shared" ref="B7:Q7" si="3">IF(B6&lt;&gt;"","INSÉRER : 
- Contenus à publier 
- Plateformes concernées
- Informations complémentaires","")</f>
        <v>INSÉRER : 
- Contenus à publier 
- Plateformes concernées
- Informations complémentaires</v>
      </c>
      <c r="C7" s="81" t="str">
        <f t="shared" si="3"/>
        <v>INSÉRER : 
- Contenus à publier 
- Plateformes concernées
- Informations complémentaires</v>
      </c>
      <c r="D7" s="81" t="str">
        <f t="shared" si="3"/>
        <v>INSÉRER : 
- Contenus à publier 
- Plateformes concernées
- Informations complémentaires</v>
      </c>
      <c r="E7" s="81" t="str">
        <f t="shared" si="3"/>
        <v>INSÉRER : 
- Contenus à publier 
- Plateformes concernées
- Informations complémentaires</v>
      </c>
      <c r="F7" s="81" t="str">
        <f t="shared" si="3"/>
        <v>INSÉRER : 
- Contenus à publier 
- Plateformes concernées
- Informations complémentaires</v>
      </c>
      <c r="G7" s="81" t="str">
        <f t="shared" si="3"/>
        <v>INSÉRER : 
- Contenus à publier 
- Plateformes concernées
- Informations complémentaires</v>
      </c>
      <c r="H7" s="81" t="str">
        <f t="shared" si="3"/>
        <v>INSÉRER : 
- Contenus à publier 
- Plateformes concernées
- Informations complémentaires</v>
      </c>
      <c r="I7" s="81" t="str">
        <f t="shared" si="3"/>
        <v>INSÉRER : 
- Contenus à publier 
- Plateformes concernées
- Informations complémentaires</v>
      </c>
      <c r="J7" s="81" t="str">
        <f t="shared" si="3"/>
        <v>INSÉRER : 
- Contenus à publier 
- Plateformes concernées
- Informations complémentaires</v>
      </c>
      <c r="K7" s="81" t="str">
        <f t="shared" si="3"/>
        <v>INSÉRER : 
- Contenus à publier 
- Plateformes concernées
- Informations complémentaires</v>
      </c>
      <c r="L7" s="81" t="str">
        <f t="shared" si="3"/>
        <v>INSÉRER : 
- Contenus à publier 
- Plateformes concernées
- Informations complémentaires</v>
      </c>
      <c r="M7" s="81" t="str">
        <f t="shared" si="3"/>
        <v>INSÉRER : 
- Contenus à publier 
- Plateformes concernées
- Informations complémentaires</v>
      </c>
      <c r="N7" s="81" t="str">
        <f t="shared" si="3"/>
        <v>INSÉRER : 
- Contenus à publier 
- Plateformes concernées
- Informations complémentaires</v>
      </c>
      <c r="O7" s="81" t="str">
        <f t="shared" si="3"/>
        <v>INSÉRER : 
- Contenus à publier 
- Plateformes concernées
- Informations complémentaires</v>
      </c>
      <c r="P7" s="81" t="str">
        <f t="shared" si="3"/>
        <v>INSÉRER : 
- Contenus à publier 
- Plateformes concernées
- Informations complémentaires</v>
      </c>
      <c r="Q7" s="82" t="str">
        <f t="shared" si="3"/>
        <v>INSÉRER : 
- Contenus à publier 
- Plateformes concernées
- Informations complémentaires</v>
      </c>
      <c r="R7" s="14"/>
      <c r="S7" s="51" t="s">
        <v>63</v>
      </c>
      <c r="T7" s="52">
        <f>IF($C$2="","",DATE($C$2,5,8))</f>
        <v>45785</v>
      </c>
      <c r="U7" s="14"/>
      <c r="V7" s="14"/>
      <c r="W7" s="14"/>
      <c r="X7" s="14"/>
      <c r="Y7" s="14"/>
      <c r="Z7" s="14"/>
      <c r="AA7" s="14"/>
    </row>
    <row r="8" spans="1:27" ht="16">
      <c r="A8" s="14"/>
      <c r="B8" s="70" t="str">
        <f t="shared" ref="B8:P8" si="4">IF(B10="","","J"&amp;DAY(B10))</f>
        <v>J17</v>
      </c>
      <c r="C8" s="71" t="str">
        <f t="shared" si="4"/>
        <v>J18</v>
      </c>
      <c r="D8" s="71" t="str">
        <f t="shared" si="4"/>
        <v>J19</v>
      </c>
      <c r="E8" s="71" t="str">
        <f t="shared" si="4"/>
        <v>J20</v>
      </c>
      <c r="F8" s="71" t="str">
        <f t="shared" si="4"/>
        <v>J21</v>
      </c>
      <c r="G8" s="71" t="str">
        <f t="shared" si="4"/>
        <v>J22</v>
      </c>
      <c r="H8" s="71" t="str">
        <f t="shared" si="4"/>
        <v>J23</v>
      </c>
      <c r="I8" s="71" t="str">
        <f t="shared" si="4"/>
        <v>J24</v>
      </c>
      <c r="J8" s="71" t="str">
        <f t="shared" si="4"/>
        <v>J25</v>
      </c>
      <c r="K8" s="71" t="str">
        <f t="shared" si="4"/>
        <v>J26</v>
      </c>
      <c r="L8" s="71" t="str">
        <f t="shared" si="4"/>
        <v>J27</v>
      </c>
      <c r="M8" s="71" t="str">
        <f t="shared" si="4"/>
        <v>J28</v>
      </c>
      <c r="N8" s="71" t="str">
        <f t="shared" si="4"/>
        <v>J29</v>
      </c>
      <c r="O8" s="71" t="str">
        <f t="shared" si="4"/>
        <v>J30</v>
      </c>
      <c r="P8" s="71" t="str">
        <f t="shared" si="4"/>
        <v>J31</v>
      </c>
      <c r="Q8" s="83"/>
      <c r="R8" s="14"/>
      <c r="S8" s="51" t="s">
        <v>64</v>
      </c>
      <c r="T8" s="52">
        <f>IF($C$2="","",(FLOOR(DAY(MINUTE($C$2/38)/2+56)&amp;"/5/"&amp;$C$2,7)-34)+39)</f>
        <v>45806</v>
      </c>
      <c r="U8" s="14"/>
      <c r="V8" s="14"/>
      <c r="W8" s="14"/>
      <c r="X8" s="14"/>
      <c r="Y8" s="14"/>
      <c r="Z8" s="14"/>
      <c r="AA8" s="14"/>
    </row>
    <row r="9" spans="1:27" ht="16">
      <c r="A9" s="14"/>
      <c r="B9" s="73" t="str">
        <f t="shared" ref="B9:P9" si="5">TEXT(B10,"dddd")</f>
        <v>vendredi</v>
      </c>
      <c r="C9" s="74" t="str">
        <f t="shared" si="5"/>
        <v>samedi</v>
      </c>
      <c r="D9" s="74" t="str">
        <f t="shared" si="5"/>
        <v>dimanche</v>
      </c>
      <c r="E9" s="74" t="str">
        <f t="shared" si="5"/>
        <v>lundi</v>
      </c>
      <c r="F9" s="74" t="str">
        <f t="shared" si="5"/>
        <v>mardi</v>
      </c>
      <c r="G9" s="74" t="str">
        <f t="shared" si="5"/>
        <v>mercredi</v>
      </c>
      <c r="H9" s="74" t="str">
        <f t="shared" si="5"/>
        <v>jeudi</v>
      </c>
      <c r="I9" s="74" t="str">
        <f t="shared" si="5"/>
        <v>vendredi</v>
      </c>
      <c r="J9" s="74" t="str">
        <f t="shared" si="5"/>
        <v>samedi</v>
      </c>
      <c r="K9" s="74" t="str">
        <f t="shared" si="5"/>
        <v>dimanche</v>
      </c>
      <c r="L9" s="74" t="str">
        <f t="shared" si="5"/>
        <v>lundi</v>
      </c>
      <c r="M9" s="74" t="str">
        <f t="shared" si="5"/>
        <v>mardi</v>
      </c>
      <c r="N9" s="74" t="str">
        <f t="shared" si="5"/>
        <v>mercredi</v>
      </c>
      <c r="O9" s="74" t="str">
        <f t="shared" si="5"/>
        <v>jeudi</v>
      </c>
      <c r="P9" s="74" t="str">
        <f t="shared" si="5"/>
        <v>vendredi</v>
      </c>
      <c r="Q9" s="83"/>
      <c r="R9" s="14"/>
      <c r="S9" s="51" t="s">
        <v>65</v>
      </c>
      <c r="T9" s="52">
        <f>IF($C$2="","",(FLOOR(DAY(MINUTE($C$2/38)/2+56)&amp;"/5/"&amp;$C$2,7)-34)+50)</f>
        <v>45817</v>
      </c>
      <c r="U9" s="14"/>
      <c r="V9" s="14"/>
      <c r="W9" s="14"/>
      <c r="X9" s="14"/>
      <c r="Y9" s="14"/>
      <c r="Z9" s="14"/>
      <c r="AA9" s="14"/>
    </row>
    <row r="10" spans="1:27" ht="16">
      <c r="A10" s="76"/>
      <c r="B10" s="77">
        <f>IF(OR(Q6="",$C$2="",$B3=""),"",IF(Q6&lt;EOMONTH(Q6,0),Q6+1,""))</f>
        <v>45674</v>
      </c>
      <c r="C10" s="78">
        <f t="shared" ref="C10:P10" si="6">IF(OR(B10="",$C$2="",$B3=""),"",IF(B10&lt;EOMONTH(B10,0),B10+1,""))</f>
        <v>45675</v>
      </c>
      <c r="D10" s="78">
        <f t="shared" si="6"/>
        <v>45676</v>
      </c>
      <c r="E10" s="78">
        <f t="shared" si="6"/>
        <v>45677</v>
      </c>
      <c r="F10" s="78">
        <f t="shared" si="6"/>
        <v>45678</v>
      </c>
      <c r="G10" s="78">
        <f t="shared" si="6"/>
        <v>45679</v>
      </c>
      <c r="H10" s="78">
        <f t="shared" si="6"/>
        <v>45680</v>
      </c>
      <c r="I10" s="78">
        <f t="shared" si="6"/>
        <v>45681</v>
      </c>
      <c r="J10" s="78">
        <f t="shared" si="6"/>
        <v>45682</v>
      </c>
      <c r="K10" s="78">
        <f t="shared" si="6"/>
        <v>45683</v>
      </c>
      <c r="L10" s="78">
        <f t="shared" si="6"/>
        <v>45684</v>
      </c>
      <c r="M10" s="78">
        <f t="shared" si="6"/>
        <v>45685</v>
      </c>
      <c r="N10" s="78">
        <f t="shared" si="6"/>
        <v>45686</v>
      </c>
      <c r="O10" s="78">
        <f t="shared" si="6"/>
        <v>45687</v>
      </c>
      <c r="P10" s="78">
        <f t="shared" si="6"/>
        <v>45688</v>
      </c>
      <c r="Q10" s="84"/>
      <c r="R10" s="14"/>
      <c r="S10" s="51" t="s">
        <v>66</v>
      </c>
      <c r="T10" s="52">
        <f>IF($C$2="","",DATE($C$2,7,14))</f>
        <v>45852</v>
      </c>
      <c r="U10" s="14"/>
      <c r="V10" s="14"/>
      <c r="W10" s="14"/>
      <c r="X10" s="14"/>
      <c r="Y10" s="14"/>
      <c r="Z10" s="14"/>
      <c r="AA10" s="14"/>
    </row>
    <row r="11" spans="1:27" ht="66">
      <c r="A11" s="14"/>
      <c r="B11" s="80" t="str">
        <f t="shared" ref="B11:Q11" si="7">IF(B10&lt;&gt;"","INSÉRER : 
- Contenus à publier 
- Plateformes concernées
- Informations complémentaires","")</f>
        <v>INSÉRER : 
- Contenus à publier 
- Plateformes concernées
- Informations complémentaires</v>
      </c>
      <c r="C11" s="81" t="str">
        <f t="shared" si="7"/>
        <v>INSÉRER : 
- Contenus à publier 
- Plateformes concernées
- Informations complémentaires</v>
      </c>
      <c r="D11" s="81" t="str">
        <f t="shared" si="7"/>
        <v>INSÉRER : 
- Contenus à publier 
- Plateformes concernées
- Informations complémentaires</v>
      </c>
      <c r="E11" s="81" t="str">
        <f t="shared" si="7"/>
        <v>INSÉRER : 
- Contenus à publier 
- Plateformes concernées
- Informations complémentaires</v>
      </c>
      <c r="F11" s="81" t="str">
        <f t="shared" si="7"/>
        <v>INSÉRER : 
- Contenus à publier 
- Plateformes concernées
- Informations complémentaires</v>
      </c>
      <c r="G11" s="81" t="str">
        <f t="shared" si="7"/>
        <v>INSÉRER : 
- Contenus à publier 
- Plateformes concernées
- Informations complémentaires</v>
      </c>
      <c r="H11" s="81" t="str">
        <f t="shared" si="7"/>
        <v>INSÉRER : 
- Contenus à publier 
- Plateformes concernées
- Informations complémentaires</v>
      </c>
      <c r="I11" s="81" t="str">
        <f t="shared" si="7"/>
        <v>INSÉRER : 
- Contenus à publier 
- Plateformes concernées
- Informations complémentaires</v>
      </c>
      <c r="J11" s="81" t="str">
        <f t="shared" si="7"/>
        <v>INSÉRER : 
- Contenus à publier 
- Plateformes concernées
- Informations complémentaires</v>
      </c>
      <c r="K11" s="81" t="str">
        <f t="shared" si="7"/>
        <v>INSÉRER : 
- Contenus à publier 
- Plateformes concernées
- Informations complémentaires</v>
      </c>
      <c r="L11" s="81" t="str">
        <f t="shared" si="7"/>
        <v>INSÉRER : 
- Contenus à publier 
- Plateformes concernées
- Informations complémentaires</v>
      </c>
      <c r="M11" s="81" t="str">
        <f t="shared" si="7"/>
        <v>INSÉRER : 
- Contenus à publier 
- Plateformes concernées
- Informations complémentaires</v>
      </c>
      <c r="N11" s="81" t="str">
        <f t="shared" si="7"/>
        <v>INSÉRER : 
- Contenus à publier 
- Plateformes concernées
- Informations complémentaires</v>
      </c>
      <c r="O11" s="81" t="str">
        <f t="shared" si="7"/>
        <v>INSÉRER : 
- Contenus à publier 
- Plateformes concernées
- Informations complémentaires</v>
      </c>
      <c r="P11" s="81" t="str">
        <f t="shared" si="7"/>
        <v>INSÉRER : 
- Contenus à publier 
- Plateformes concernées
- Informations complémentaires</v>
      </c>
      <c r="Q11" s="85" t="str">
        <f t="shared" si="7"/>
        <v/>
      </c>
      <c r="R11" s="76"/>
      <c r="S11" s="51" t="s">
        <v>67</v>
      </c>
      <c r="T11" s="52">
        <f>IF($C$2="","",DATE($C$2,8,18))</f>
        <v>45887</v>
      </c>
      <c r="U11" s="76"/>
      <c r="V11" s="76"/>
      <c r="W11" s="76"/>
      <c r="X11" s="76"/>
      <c r="Y11" s="76"/>
      <c r="Z11" s="76"/>
      <c r="AA11" s="76"/>
    </row>
    <row r="12" spans="1:27" ht="16">
      <c r="A12" s="14"/>
      <c r="B12" s="109" t="str">
        <f>IF(OR($C$2="",B6=""),"",IF(B3="","",IF(MONTH(DATEVALUE(B3&amp;"1"))&lt;12,TEXT(EOMONTH(B6,0)+1,"mmmm"),"")))</f>
        <v>février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14"/>
      <c r="S12" s="51" t="s">
        <v>68</v>
      </c>
      <c r="T12" s="52">
        <f>IF($C$2="","",DATE($C$2,11,1))</f>
        <v>45962</v>
      </c>
      <c r="U12" s="14"/>
      <c r="V12" s="14"/>
      <c r="W12" s="14"/>
      <c r="X12" s="14"/>
      <c r="Y12" s="14"/>
      <c r="Z12" s="14"/>
      <c r="AA12" s="14"/>
    </row>
    <row r="13" spans="1:27" ht="16">
      <c r="A13" s="86" t="str">
        <f t="shared" ref="A13:Q13" si="8">IF(A15="","","J"&amp;DAY(A15))</f>
        <v/>
      </c>
      <c r="B13" s="70" t="str">
        <f t="shared" si="8"/>
        <v>J1</v>
      </c>
      <c r="C13" s="71" t="str">
        <f t="shared" si="8"/>
        <v>J2</v>
      </c>
      <c r="D13" s="71" t="str">
        <f t="shared" si="8"/>
        <v>J3</v>
      </c>
      <c r="E13" s="71" t="str">
        <f t="shared" si="8"/>
        <v>J4</v>
      </c>
      <c r="F13" s="71" t="str">
        <f t="shared" si="8"/>
        <v>J5</v>
      </c>
      <c r="G13" s="71" t="str">
        <f t="shared" si="8"/>
        <v>J6</v>
      </c>
      <c r="H13" s="71" t="str">
        <f t="shared" si="8"/>
        <v>J7</v>
      </c>
      <c r="I13" s="71" t="str">
        <f t="shared" si="8"/>
        <v>J8</v>
      </c>
      <c r="J13" s="71" t="str">
        <f t="shared" si="8"/>
        <v>J9</v>
      </c>
      <c r="K13" s="71" t="str">
        <f t="shared" si="8"/>
        <v>J10</v>
      </c>
      <c r="L13" s="71" t="str">
        <f t="shared" si="8"/>
        <v>J11</v>
      </c>
      <c r="M13" s="71" t="str">
        <f t="shared" si="8"/>
        <v>J12</v>
      </c>
      <c r="N13" s="71" t="str">
        <f t="shared" si="8"/>
        <v>J13</v>
      </c>
      <c r="O13" s="71" t="str">
        <f t="shared" si="8"/>
        <v>J14</v>
      </c>
      <c r="P13" s="71" t="str">
        <f t="shared" si="8"/>
        <v>J15</v>
      </c>
      <c r="Q13" s="72" t="str">
        <f t="shared" si="8"/>
        <v>J16</v>
      </c>
      <c r="R13" s="14"/>
      <c r="S13" s="51" t="s">
        <v>69</v>
      </c>
      <c r="T13" s="59">
        <f>IF($C$2="","",DATE($C$2,11,11))</f>
        <v>45972</v>
      </c>
      <c r="U13" s="14"/>
      <c r="V13" s="14"/>
      <c r="W13" s="14"/>
      <c r="X13" s="14"/>
      <c r="Y13" s="14"/>
      <c r="Z13" s="14"/>
      <c r="AA13" s="14"/>
    </row>
    <row r="14" spans="1:27" ht="16">
      <c r="A14" s="14"/>
      <c r="B14" s="73" t="str">
        <f>IF(B15="","",TEXT(B15,"dddd"))</f>
        <v>samedi</v>
      </c>
      <c r="C14" s="74" t="str">
        <f t="shared" ref="C14:Q14" si="9">TEXT(C15,"dddd")</f>
        <v>dimanche</v>
      </c>
      <c r="D14" s="74" t="str">
        <f t="shared" si="9"/>
        <v>lundi</v>
      </c>
      <c r="E14" s="74" t="str">
        <f t="shared" si="9"/>
        <v>mardi</v>
      </c>
      <c r="F14" s="74" t="str">
        <f t="shared" si="9"/>
        <v>mercredi</v>
      </c>
      <c r="G14" s="74" t="str">
        <f t="shared" si="9"/>
        <v>jeudi</v>
      </c>
      <c r="H14" s="74" t="str">
        <f t="shared" si="9"/>
        <v>vendredi</v>
      </c>
      <c r="I14" s="74" t="str">
        <f t="shared" si="9"/>
        <v>samedi</v>
      </c>
      <c r="J14" s="74" t="str">
        <f t="shared" si="9"/>
        <v>dimanche</v>
      </c>
      <c r="K14" s="74" t="str">
        <f t="shared" si="9"/>
        <v>lundi</v>
      </c>
      <c r="L14" s="74" t="str">
        <f t="shared" si="9"/>
        <v>mardi</v>
      </c>
      <c r="M14" s="74" t="str">
        <f t="shared" si="9"/>
        <v>mercredi</v>
      </c>
      <c r="N14" s="74" t="str">
        <f t="shared" si="9"/>
        <v>jeudi</v>
      </c>
      <c r="O14" s="74" t="str">
        <f t="shared" si="9"/>
        <v>vendredi</v>
      </c>
      <c r="P14" s="74" t="str">
        <f t="shared" si="9"/>
        <v>samedi</v>
      </c>
      <c r="Q14" s="75" t="str">
        <f t="shared" si="9"/>
        <v>dimanche</v>
      </c>
      <c r="R14" s="14"/>
      <c r="S14" s="51" t="s">
        <v>70</v>
      </c>
      <c r="T14" s="59">
        <f>IF($C$2="","",DATE($C$2,12,25))</f>
        <v>46016</v>
      </c>
      <c r="U14" s="14"/>
      <c r="V14" s="14"/>
      <c r="W14" s="14"/>
      <c r="X14" s="14"/>
      <c r="Y14" s="14"/>
      <c r="Z14" s="14"/>
      <c r="AA14" s="14"/>
    </row>
    <row r="15" spans="1:27" ht="13">
      <c r="A15" s="76"/>
      <c r="B15" s="77">
        <f>IF(OR($C$2="",B12=""),"",DATE($C$2,MONTH(DATEVALUE(B12&amp;"1")),1))</f>
        <v>45689</v>
      </c>
      <c r="C15" s="78">
        <f t="shared" ref="C15:Q15" si="10">IF(OR(B15="",$C$2="",$B12=""),"",IF(B15&lt;EOMONTH(B15,0),B15+1,""))</f>
        <v>45690</v>
      </c>
      <c r="D15" s="78">
        <f t="shared" si="10"/>
        <v>45691</v>
      </c>
      <c r="E15" s="78">
        <f t="shared" si="10"/>
        <v>45692</v>
      </c>
      <c r="F15" s="78">
        <f t="shared" si="10"/>
        <v>45693</v>
      </c>
      <c r="G15" s="78">
        <f t="shared" si="10"/>
        <v>45694</v>
      </c>
      <c r="H15" s="78">
        <f t="shared" si="10"/>
        <v>45695</v>
      </c>
      <c r="I15" s="78">
        <f t="shared" si="10"/>
        <v>45696</v>
      </c>
      <c r="J15" s="78">
        <f t="shared" si="10"/>
        <v>45697</v>
      </c>
      <c r="K15" s="78">
        <f t="shared" si="10"/>
        <v>45698</v>
      </c>
      <c r="L15" s="78">
        <f t="shared" si="10"/>
        <v>45699</v>
      </c>
      <c r="M15" s="78">
        <f t="shared" si="10"/>
        <v>45700</v>
      </c>
      <c r="N15" s="78">
        <f t="shared" si="10"/>
        <v>45701</v>
      </c>
      <c r="O15" s="78">
        <f t="shared" si="10"/>
        <v>45702</v>
      </c>
      <c r="P15" s="78">
        <f t="shared" si="10"/>
        <v>45703</v>
      </c>
      <c r="Q15" s="79">
        <f t="shared" si="10"/>
        <v>45704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66">
      <c r="A16" s="14"/>
      <c r="B16" s="80" t="str">
        <f t="shared" ref="B16:Q16" si="11">IF(B15&lt;&gt;"","INSÉRER : 
- Contenus à publier 
- Plateformes concernées
- Informations complémentaires","")</f>
        <v>INSÉRER : 
- Contenus à publier 
- Plateformes concernées
- Informations complémentaires</v>
      </c>
      <c r="C16" s="81" t="str">
        <f t="shared" si="11"/>
        <v>INSÉRER : 
- Contenus à publier 
- Plateformes concernées
- Informations complémentaires</v>
      </c>
      <c r="D16" s="81" t="str">
        <f t="shared" si="11"/>
        <v>INSÉRER : 
- Contenus à publier 
- Plateformes concernées
- Informations complémentaires</v>
      </c>
      <c r="E16" s="81" t="str">
        <f t="shared" si="11"/>
        <v>INSÉRER : 
- Contenus à publier 
- Plateformes concernées
- Informations complémentaires</v>
      </c>
      <c r="F16" s="81" t="str">
        <f t="shared" si="11"/>
        <v>INSÉRER : 
- Contenus à publier 
- Plateformes concernées
- Informations complémentaires</v>
      </c>
      <c r="G16" s="81" t="str">
        <f t="shared" si="11"/>
        <v>INSÉRER : 
- Contenus à publier 
- Plateformes concernées
- Informations complémentaires</v>
      </c>
      <c r="H16" s="81" t="str">
        <f t="shared" si="11"/>
        <v>INSÉRER : 
- Contenus à publier 
- Plateformes concernées
- Informations complémentaires</v>
      </c>
      <c r="I16" s="81" t="str">
        <f t="shared" si="11"/>
        <v>INSÉRER : 
- Contenus à publier 
- Plateformes concernées
- Informations complémentaires</v>
      </c>
      <c r="J16" s="81" t="str">
        <f t="shared" si="11"/>
        <v>INSÉRER : 
- Contenus à publier 
- Plateformes concernées
- Informations complémentaires</v>
      </c>
      <c r="K16" s="81" t="str">
        <f t="shared" si="11"/>
        <v>INSÉRER : 
- Contenus à publier 
- Plateformes concernées
- Informations complémentaires</v>
      </c>
      <c r="L16" s="81" t="str">
        <f t="shared" si="11"/>
        <v>INSÉRER : 
- Contenus à publier 
- Plateformes concernées
- Informations complémentaires</v>
      </c>
      <c r="M16" s="81" t="str">
        <f t="shared" si="11"/>
        <v>INSÉRER : 
- Contenus à publier 
- Plateformes concernées
- Informations complémentaires</v>
      </c>
      <c r="N16" s="81" t="str">
        <f t="shared" si="11"/>
        <v>INSÉRER : 
- Contenus à publier 
- Plateformes concernées
- Informations complémentaires</v>
      </c>
      <c r="O16" s="81" t="str">
        <f t="shared" si="11"/>
        <v>INSÉRER : 
- Contenus à publier 
- Plateformes concernées
- Informations complémentaires</v>
      </c>
      <c r="P16" s="81" t="str">
        <f t="shared" si="11"/>
        <v>INSÉRER : 
- Contenus à publier 
- Plateformes concernées
- Informations complémentaires</v>
      </c>
      <c r="Q16" s="82" t="str">
        <f t="shared" si="11"/>
        <v>INSÉRER : 
- Contenus à publier 
- Plateformes concernées
- Informations complémentaires</v>
      </c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pans="1:27" ht="13">
      <c r="A17" s="86" t="str">
        <f t="shared" ref="A17:P17" si="12">IF(A19="","","J"&amp;DAY(A19))</f>
        <v/>
      </c>
      <c r="B17" s="70" t="str">
        <f t="shared" si="12"/>
        <v>J17</v>
      </c>
      <c r="C17" s="71" t="str">
        <f t="shared" si="12"/>
        <v>J18</v>
      </c>
      <c r="D17" s="71" t="str">
        <f t="shared" si="12"/>
        <v>J19</v>
      </c>
      <c r="E17" s="71" t="str">
        <f t="shared" si="12"/>
        <v>J20</v>
      </c>
      <c r="F17" s="71" t="str">
        <f t="shared" si="12"/>
        <v>J21</v>
      </c>
      <c r="G17" s="71" t="str">
        <f t="shared" si="12"/>
        <v>J22</v>
      </c>
      <c r="H17" s="71" t="str">
        <f t="shared" si="12"/>
        <v>J23</v>
      </c>
      <c r="I17" s="71" t="str">
        <f t="shared" si="12"/>
        <v>J24</v>
      </c>
      <c r="J17" s="71" t="str">
        <f t="shared" si="12"/>
        <v>J25</v>
      </c>
      <c r="K17" s="71" t="str">
        <f t="shared" si="12"/>
        <v>J26</v>
      </c>
      <c r="L17" s="71" t="str">
        <f t="shared" si="12"/>
        <v>J27</v>
      </c>
      <c r="M17" s="71" t="str">
        <f t="shared" si="12"/>
        <v>J28</v>
      </c>
      <c r="N17" s="71" t="str">
        <f t="shared" si="12"/>
        <v/>
      </c>
      <c r="O17" s="71" t="str">
        <f t="shared" si="12"/>
        <v/>
      </c>
      <c r="P17" s="71" t="str">
        <f t="shared" si="12"/>
        <v/>
      </c>
      <c r="Q17" s="87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3">
      <c r="A18" s="14"/>
      <c r="B18" s="73" t="str">
        <f t="shared" ref="B18:P18" si="13">TEXT(B19,"dddd")</f>
        <v>lundi</v>
      </c>
      <c r="C18" s="74" t="str">
        <f t="shared" si="13"/>
        <v>mardi</v>
      </c>
      <c r="D18" s="74" t="str">
        <f t="shared" si="13"/>
        <v>mercredi</v>
      </c>
      <c r="E18" s="74" t="str">
        <f t="shared" si="13"/>
        <v>jeudi</v>
      </c>
      <c r="F18" s="74" t="str">
        <f t="shared" si="13"/>
        <v>vendredi</v>
      </c>
      <c r="G18" s="74" t="str">
        <f t="shared" si="13"/>
        <v>samedi</v>
      </c>
      <c r="H18" s="74" t="str">
        <f t="shared" si="13"/>
        <v>dimanche</v>
      </c>
      <c r="I18" s="74" t="str">
        <f t="shared" si="13"/>
        <v>lundi</v>
      </c>
      <c r="J18" s="74" t="str">
        <f t="shared" si="13"/>
        <v>mardi</v>
      </c>
      <c r="K18" s="74" t="str">
        <f t="shared" si="13"/>
        <v>mercredi</v>
      </c>
      <c r="L18" s="74" t="str">
        <f t="shared" si="13"/>
        <v>jeudi</v>
      </c>
      <c r="M18" s="74" t="str">
        <f t="shared" si="13"/>
        <v>vendredi</v>
      </c>
      <c r="N18" s="74" t="str">
        <f t="shared" si="13"/>
        <v/>
      </c>
      <c r="O18" s="74" t="str">
        <f t="shared" si="13"/>
        <v/>
      </c>
      <c r="P18" s="74" t="str">
        <f t="shared" si="13"/>
        <v/>
      </c>
      <c r="Q18" s="83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3">
      <c r="A19" s="76"/>
      <c r="B19" s="77">
        <f>IF(OR(Q15="",$C$2="",$B12=""),"",IF(Q15&lt;EOMONTH(Q15,0),Q15+1,""))</f>
        <v>45705</v>
      </c>
      <c r="C19" s="78">
        <f t="shared" ref="C19:P19" si="14">IF(OR(B19="",$C$2="",$B12=""),"",IF(B19&lt;EOMONTH(B19,0),B19+1,""))</f>
        <v>45706</v>
      </c>
      <c r="D19" s="78">
        <f t="shared" si="14"/>
        <v>45707</v>
      </c>
      <c r="E19" s="78">
        <f t="shared" si="14"/>
        <v>45708</v>
      </c>
      <c r="F19" s="78">
        <f t="shared" si="14"/>
        <v>45709</v>
      </c>
      <c r="G19" s="78">
        <f t="shared" si="14"/>
        <v>45710</v>
      </c>
      <c r="H19" s="78">
        <f t="shared" si="14"/>
        <v>45711</v>
      </c>
      <c r="I19" s="78">
        <f t="shared" si="14"/>
        <v>45712</v>
      </c>
      <c r="J19" s="78">
        <f t="shared" si="14"/>
        <v>45713</v>
      </c>
      <c r="K19" s="78">
        <f t="shared" si="14"/>
        <v>45714</v>
      </c>
      <c r="L19" s="78">
        <f t="shared" si="14"/>
        <v>45715</v>
      </c>
      <c r="M19" s="78">
        <f t="shared" si="14"/>
        <v>45716</v>
      </c>
      <c r="N19" s="78" t="str">
        <f t="shared" si="14"/>
        <v/>
      </c>
      <c r="O19" s="78" t="str">
        <f t="shared" si="14"/>
        <v/>
      </c>
      <c r="P19" s="78" t="str">
        <f t="shared" si="14"/>
        <v/>
      </c>
      <c r="Q19" s="8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66">
      <c r="A20" s="14"/>
      <c r="B20" s="80" t="str">
        <f t="shared" ref="B20:Q20" si="15">IF(B19&lt;&gt;"","INSÉRER : 
- Contenus à publier 
- Plateformes concernées
- Informations complémentaires","")</f>
        <v>INSÉRER : 
- Contenus à publier 
- Plateformes concernées
- Informations complémentaires</v>
      </c>
      <c r="C20" s="81" t="str">
        <f t="shared" si="15"/>
        <v>INSÉRER : 
- Contenus à publier 
- Plateformes concernées
- Informations complémentaires</v>
      </c>
      <c r="D20" s="81" t="str">
        <f t="shared" si="15"/>
        <v>INSÉRER : 
- Contenus à publier 
- Plateformes concernées
- Informations complémentaires</v>
      </c>
      <c r="E20" s="81" t="str">
        <f t="shared" si="15"/>
        <v>INSÉRER : 
- Contenus à publier 
- Plateformes concernées
- Informations complémentaires</v>
      </c>
      <c r="F20" s="81" t="str">
        <f t="shared" si="15"/>
        <v>INSÉRER : 
- Contenus à publier 
- Plateformes concernées
- Informations complémentaires</v>
      </c>
      <c r="G20" s="81" t="str">
        <f t="shared" si="15"/>
        <v>INSÉRER : 
- Contenus à publier 
- Plateformes concernées
- Informations complémentaires</v>
      </c>
      <c r="H20" s="81" t="str">
        <f t="shared" si="15"/>
        <v>INSÉRER : 
- Contenus à publier 
- Plateformes concernées
- Informations complémentaires</v>
      </c>
      <c r="I20" s="81" t="str">
        <f t="shared" si="15"/>
        <v>INSÉRER : 
- Contenus à publier 
- Plateformes concernées
- Informations complémentaires</v>
      </c>
      <c r="J20" s="81" t="str">
        <f t="shared" si="15"/>
        <v>INSÉRER : 
- Contenus à publier 
- Plateformes concernées
- Informations complémentaires</v>
      </c>
      <c r="K20" s="81" t="str">
        <f t="shared" si="15"/>
        <v>INSÉRER : 
- Contenus à publier 
- Plateformes concernées
- Informations complémentaires</v>
      </c>
      <c r="L20" s="81" t="str">
        <f t="shared" si="15"/>
        <v>INSÉRER : 
- Contenus à publier 
- Plateformes concernées
- Informations complémentaires</v>
      </c>
      <c r="M20" s="81" t="str">
        <f t="shared" si="15"/>
        <v>INSÉRER : 
- Contenus à publier 
- Plateformes concernées
- Informations complémentaires</v>
      </c>
      <c r="N20" s="81" t="str">
        <f t="shared" si="15"/>
        <v/>
      </c>
      <c r="O20" s="81" t="str">
        <f t="shared" si="15"/>
        <v/>
      </c>
      <c r="P20" s="81" t="str">
        <f t="shared" si="15"/>
        <v/>
      </c>
      <c r="Q20" s="85" t="str">
        <f t="shared" si="15"/>
        <v/>
      </c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7" ht="13">
      <c r="A21" s="14"/>
      <c r="B21" s="109" t="str">
        <f>IF(OR($C$2="",B15=""),"",IF(B12="","",IF(MONTH(DATEVALUE(B12&amp;"1"))&lt;12,TEXT(EOMONTH(B15,0)+1,"mmmm"),"")))</f>
        <v>mars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3">
      <c r="A22" s="86" t="str">
        <f t="shared" ref="A22:Q22" si="16">IF(A24="","","J"&amp;DAY(A24))</f>
        <v/>
      </c>
      <c r="B22" s="70" t="str">
        <f t="shared" si="16"/>
        <v>J1</v>
      </c>
      <c r="C22" s="71" t="str">
        <f t="shared" si="16"/>
        <v>J2</v>
      </c>
      <c r="D22" s="71" t="str">
        <f t="shared" si="16"/>
        <v>J3</v>
      </c>
      <c r="E22" s="71" t="str">
        <f t="shared" si="16"/>
        <v>J4</v>
      </c>
      <c r="F22" s="71" t="str">
        <f t="shared" si="16"/>
        <v>J5</v>
      </c>
      <c r="G22" s="71" t="str">
        <f t="shared" si="16"/>
        <v>J6</v>
      </c>
      <c r="H22" s="71" t="str">
        <f t="shared" si="16"/>
        <v>J7</v>
      </c>
      <c r="I22" s="71" t="str">
        <f t="shared" si="16"/>
        <v>J8</v>
      </c>
      <c r="J22" s="71" t="str">
        <f t="shared" si="16"/>
        <v>J9</v>
      </c>
      <c r="K22" s="71" t="str">
        <f t="shared" si="16"/>
        <v>J10</v>
      </c>
      <c r="L22" s="71" t="str">
        <f t="shared" si="16"/>
        <v>J11</v>
      </c>
      <c r="M22" s="71" t="str">
        <f t="shared" si="16"/>
        <v>J12</v>
      </c>
      <c r="N22" s="71" t="str">
        <f t="shared" si="16"/>
        <v>J13</v>
      </c>
      <c r="O22" s="71" t="str">
        <f t="shared" si="16"/>
        <v>J14</v>
      </c>
      <c r="P22" s="71" t="str">
        <f t="shared" si="16"/>
        <v>J15</v>
      </c>
      <c r="Q22" s="72" t="str">
        <f t="shared" si="16"/>
        <v>J16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3">
      <c r="A23" s="14"/>
      <c r="B23" s="73" t="str">
        <f>IF(B24="","",TEXT(B24,"dddd"))</f>
        <v>samedi</v>
      </c>
      <c r="C23" s="74" t="str">
        <f t="shared" ref="C23:Q23" si="17">TEXT(C24,"dddd")</f>
        <v>dimanche</v>
      </c>
      <c r="D23" s="74" t="str">
        <f t="shared" si="17"/>
        <v>lundi</v>
      </c>
      <c r="E23" s="74" t="str">
        <f t="shared" si="17"/>
        <v>mardi</v>
      </c>
      <c r="F23" s="74" t="str">
        <f t="shared" si="17"/>
        <v>mercredi</v>
      </c>
      <c r="G23" s="74" t="str">
        <f t="shared" si="17"/>
        <v>jeudi</v>
      </c>
      <c r="H23" s="74" t="str">
        <f t="shared" si="17"/>
        <v>vendredi</v>
      </c>
      <c r="I23" s="74" t="str">
        <f t="shared" si="17"/>
        <v>samedi</v>
      </c>
      <c r="J23" s="74" t="str">
        <f t="shared" si="17"/>
        <v>dimanche</v>
      </c>
      <c r="K23" s="74" t="str">
        <f t="shared" si="17"/>
        <v>lundi</v>
      </c>
      <c r="L23" s="74" t="str">
        <f t="shared" si="17"/>
        <v>mardi</v>
      </c>
      <c r="M23" s="74" t="str">
        <f t="shared" si="17"/>
        <v>mercredi</v>
      </c>
      <c r="N23" s="74" t="str">
        <f t="shared" si="17"/>
        <v>jeudi</v>
      </c>
      <c r="O23" s="74" t="str">
        <f t="shared" si="17"/>
        <v>vendredi</v>
      </c>
      <c r="P23" s="74" t="str">
        <f t="shared" si="17"/>
        <v>samedi</v>
      </c>
      <c r="Q23" s="75" t="str">
        <f t="shared" si="17"/>
        <v>dimanche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3">
      <c r="A24" s="76"/>
      <c r="B24" s="77">
        <f>IF(OR($C$2="",B21=""),"",DATE($C$2,MONTH(DATEVALUE(B21&amp;"1")),1))</f>
        <v>45717</v>
      </c>
      <c r="C24" s="78">
        <f t="shared" ref="C24:Q24" si="18">IF(OR(B24="",$C$2="",$B21=""),"",IF(B24&lt;EOMONTH(B24,0),B24+1,""))</f>
        <v>45718</v>
      </c>
      <c r="D24" s="78">
        <f t="shared" si="18"/>
        <v>45719</v>
      </c>
      <c r="E24" s="78">
        <f t="shared" si="18"/>
        <v>45720</v>
      </c>
      <c r="F24" s="78">
        <f t="shared" si="18"/>
        <v>45721</v>
      </c>
      <c r="G24" s="78">
        <f t="shared" si="18"/>
        <v>45722</v>
      </c>
      <c r="H24" s="78">
        <f t="shared" si="18"/>
        <v>45723</v>
      </c>
      <c r="I24" s="78">
        <f t="shared" si="18"/>
        <v>45724</v>
      </c>
      <c r="J24" s="78">
        <f t="shared" si="18"/>
        <v>45725</v>
      </c>
      <c r="K24" s="78">
        <f t="shared" si="18"/>
        <v>45726</v>
      </c>
      <c r="L24" s="78">
        <f t="shared" si="18"/>
        <v>45727</v>
      </c>
      <c r="M24" s="78">
        <f t="shared" si="18"/>
        <v>45728</v>
      </c>
      <c r="N24" s="78">
        <f t="shared" si="18"/>
        <v>45729</v>
      </c>
      <c r="O24" s="78">
        <f t="shared" si="18"/>
        <v>45730</v>
      </c>
      <c r="P24" s="78">
        <f t="shared" si="18"/>
        <v>45731</v>
      </c>
      <c r="Q24" s="79">
        <f t="shared" si="18"/>
        <v>45732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66">
      <c r="A25" s="14"/>
      <c r="B25" s="80" t="str">
        <f t="shared" ref="B25:Q25" si="19">IF(B24&lt;&gt;"","INSÉRER : 
- Contenus à publier 
- Plateformes concernées
- Informations complémentaires","")</f>
        <v>INSÉRER : 
- Contenus à publier 
- Plateformes concernées
- Informations complémentaires</v>
      </c>
      <c r="C25" s="81" t="str">
        <f t="shared" si="19"/>
        <v>INSÉRER : 
- Contenus à publier 
- Plateformes concernées
- Informations complémentaires</v>
      </c>
      <c r="D25" s="81" t="str">
        <f t="shared" si="19"/>
        <v>INSÉRER : 
- Contenus à publier 
- Plateformes concernées
- Informations complémentaires</v>
      </c>
      <c r="E25" s="81" t="str">
        <f t="shared" si="19"/>
        <v>INSÉRER : 
- Contenus à publier 
- Plateformes concernées
- Informations complémentaires</v>
      </c>
      <c r="F25" s="81" t="str">
        <f t="shared" si="19"/>
        <v>INSÉRER : 
- Contenus à publier 
- Plateformes concernées
- Informations complémentaires</v>
      </c>
      <c r="G25" s="81" t="str">
        <f t="shared" si="19"/>
        <v>INSÉRER : 
- Contenus à publier 
- Plateformes concernées
- Informations complémentaires</v>
      </c>
      <c r="H25" s="81" t="str">
        <f t="shared" si="19"/>
        <v>INSÉRER : 
- Contenus à publier 
- Plateformes concernées
- Informations complémentaires</v>
      </c>
      <c r="I25" s="81" t="str">
        <f t="shared" si="19"/>
        <v>INSÉRER : 
- Contenus à publier 
- Plateformes concernées
- Informations complémentaires</v>
      </c>
      <c r="J25" s="81" t="str">
        <f t="shared" si="19"/>
        <v>INSÉRER : 
- Contenus à publier 
- Plateformes concernées
- Informations complémentaires</v>
      </c>
      <c r="K25" s="81" t="str">
        <f t="shared" si="19"/>
        <v>INSÉRER : 
- Contenus à publier 
- Plateformes concernées
- Informations complémentaires</v>
      </c>
      <c r="L25" s="81" t="str">
        <f t="shared" si="19"/>
        <v>INSÉRER : 
- Contenus à publier 
- Plateformes concernées
- Informations complémentaires</v>
      </c>
      <c r="M25" s="81" t="str">
        <f t="shared" si="19"/>
        <v>INSÉRER : 
- Contenus à publier 
- Plateformes concernées
- Informations complémentaires</v>
      </c>
      <c r="N25" s="81" t="str">
        <f t="shared" si="19"/>
        <v>INSÉRER : 
- Contenus à publier 
- Plateformes concernées
- Informations complémentaires</v>
      </c>
      <c r="O25" s="81" t="str">
        <f t="shared" si="19"/>
        <v>INSÉRER : 
- Contenus à publier 
- Plateformes concernées
- Informations complémentaires</v>
      </c>
      <c r="P25" s="81" t="str">
        <f t="shared" si="19"/>
        <v>INSÉRER : 
- Contenus à publier 
- Plateformes concernées
- Informations complémentaires</v>
      </c>
      <c r="Q25" s="82" t="str">
        <f t="shared" si="19"/>
        <v>INSÉRER : 
- Contenus à publier 
- Plateformes concernées
- Informations complémentaires</v>
      </c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ht="13">
      <c r="A26" s="86" t="str">
        <f t="shared" ref="A26:P26" si="20">IF(A28="","","J"&amp;DAY(A28))</f>
        <v/>
      </c>
      <c r="B26" s="70" t="str">
        <f t="shared" si="20"/>
        <v>J17</v>
      </c>
      <c r="C26" s="71" t="str">
        <f t="shared" si="20"/>
        <v>J18</v>
      </c>
      <c r="D26" s="71" t="str">
        <f t="shared" si="20"/>
        <v>J19</v>
      </c>
      <c r="E26" s="71" t="str">
        <f t="shared" si="20"/>
        <v>J20</v>
      </c>
      <c r="F26" s="71" t="str">
        <f t="shared" si="20"/>
        <v>J21</v>
      </c>
      <c r="G26" s="71" t="str">
        <f t="shared" si="20"/>
        <v>J22</v>
      </c>
      <c r="H26" s="71" t="str">
        <f t="shared" si="20"/>
        <v>J23</v>
      </c>
      <c r="I26" s="71" t="str">
        <f t="shared" si="20"/>
        <v>J24</v>
      </c>
      <c r="J26" s="71" t="str">
        <f t="shared" si="20"/>
        <v>J25</v>
      </c>
      <c r="K26" s="71" t="str">
        <f t="shared" si="20"/>
        <v>J26</v>
      </c>
      <c r="L26" s="71" t="str">
        <f t="shared" si="20"/>
        <v>J27</v>
      </c>
      <c r="M26" s="71" t="str">
        <f t="shared" si="20"/>
        <v>J28</v>
      </c>
      <c r="N26" s="71" t="str">
        <f t="shared" si="20"/>
        <v>J29</v>
      </c>
      <c r="O26" s="71" t="str">
        <f t="shared" si="20"/>
        <v>J30</v>
      </c>
      <c r="P26" s="71" t="str">
        <f t="shared" si="20"/>
        <v>J31</v>
      </c>
      <c r="Q26" s="87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3">
      <c r="A27" s="14"/>
      <c r="B27" s="73" t="str">
        <f t="shared" ref="B27:P27" si="21">TEXT(B28,"dddd")</f>
        <v>lundi</v>
      </c>
      <c r="C27" s="74" t="str">
        <f t="shared" si="21"/>
        <v>mardi</v>
      </c>
      <c r="D27" s="74" t="str">
        <f t="shared" si="21"/>
        <v>mercredi</v>
      </c>
      <c r="E27" s="74" t="str">
        <f t="shared" si="21"/>
        <v>jeudi</v>
      </c>
      <c r="F27" s="74" t="str">
        <f t="shared" si="21"/>
        <v>vendredi</v>
      </c>
      <c r="G27" s="74" t="str">
        <f t="shared" si="21"/>
        <v>samedi</v>
      </c>
      <c r="H27" s="74" t="str">
        <f t="shared" si="21"/>
        <v>dimanche</v>
      </c>
      <c r="I27" s="74" t="str">
        <f t="shared" si="21"/>
        <v>lundi</v>
      </c>
      <c r="J27" s="74" t="str">
        <f t="shared" si="21"/>
        <v>mardi</v>
      </c>
      <c r="K27" s="74" t="str">
        <f t="shared" si="21"/>
        <v>mercredi</v>
      </c>
      <c r="L27" s="74" t="str">
        <f t="shared" si="21"/>
        <v>jeudi</v>
      </c>
      <c r="M27" s="74" t="str">
        <f t="shared" si="21"/>
        <v>vendredi</v>
      </c>
      <c r="N27" s="74" t="str">
        <f t="shared" si="21"/>
        <v>samedi</v>
      </c>
      <c r="O27" s="74" t="str">
        <f t="shared" si="21"/>
        <v>dimanche</v>
      </c>
      <c r="P27" s="74" t="str">
        <f t="shared" si="21"/>
        <v>lundi</v>
      </c>
      <c r="Q27" s="83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3">
      <c r="A28" s="76"/>
      <c r="B28" s="77">
        <f>IF(OR(Q24="",$C$2="",$B21=""),"",IF(Q24&lt;EOMONTH(Q24,0),Q24+1,""))</f>
        <v>45733</v>
      </c>
      <c r="C28" s="78">
        <f t="shared" ref="C28:P28" si="22">IF(OR(B28="",$C$2="",$B21=""),"",IF(B28&lt;EOMONTH(B28,0),B28+1,""))</f>
        <v>45734</v>
      </c>
      <c r="D28" s="78">
        <f t="shared" si="22"/>
        <v>45735</v>
      </c>
      <c r="E28" s="78">
        <f t="shared" si="22"/>
        <v>45736</v>
      </c>
      <c r="F28" s="78">
        <f t="shared" si="22"/>
        <v>45737</v>
      </c>
      <c r="G28" s="78">
        <f t="shared" si="22"/>
        <v>45738</v>
      </c>
      <c r="H28" s="78">
        <f t="shared" si="22"/>
        <v>45739</v>
      </c>
      <c r="I28" s="78">
        <f t="shared" si="22"/>
        <v>45740</v>
      </c>
      <c r="J28" s="78">
        <f t="shared" si="22"/>
        <v>45741</v>
      </c>
      <c r="K28" s="78">
        <f t="shared" si="22"/>
        <v>45742</v>
      </c>
      <c r="L28" s="78">
        <f t="shared" si="22"/>
        <v>45743</v>
      </c>
      <c r="M28" s="78">
        <f t="shared" si="22"/>
        <v>45744</v>
      </c>
      <c r="N28" s="78">
        <f t="shared" si="22"/>
        <v>45745</v>
      </c>
      <c r="O28" s="78">
        <f t="shared" si="22"/>
        <v>45746</v>
      </c>
      <c r="P28" s="78">
        <f t="shared" si="22"/>
        <v>45747</v>
      </c>
      <c r="Q28" s="8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66">
      <c r="A29" s="14"/>
      <c r="B29" s="80" t="str">
        <f t="shared" ref="B29:Q29" si="23">IF(B28&lt;&gt;"","INSÉRER : 
- Contenus à publier 
- Plateformes concernées
- Informations complémentaires","")</f>
        <v>INSÉRER : 
- Contenus à publier 
- Plateformes concernées
- Informations complémentaires</v>
      </c>
      <c r="C29" s="81" t="str">
        <f t="shared" si="23"/>
        <v>INSÉRER : 
- Contenus à publier 
- Plateformes concernées
- Informations complémentaires</v>
      </c>
      <c r="D29" s="81" t="str">
        <f t="shared" si="23"/>
        <v>INSÉRER : 
- Contenus à publier 
- Plateformes concernées
- Informations complémentaires</v>
      </c>
      <c r="E29" s="81" t="str">
        <f t="shared" si="23"/>
        <v>INSÉRER : 
- Contenus à publier 
- Plateformes concernées
- Informations complémentaires</v>
      </c>
      <c r="F29" s="81" t="str">
        <f t="shared" si="23"/>
        <v>INSÉRER : 
- Contenus à publier 
- Plateformes concernées
- Informations complémentaires</v>
      </c>
      <c r="G29" s="81" t="str">
        <f t="shared" si="23"/>
        <v>INSÉRER : 
- Contenus à publier 
- Plateformes concernées
- Informations complémentaires</v>
      </c>
      <c r="H29" s="81" t="str">
        <f t="shared" si="23"/>
        <v>INSÉRER : 
- Contenus à publier 
- Plateformes concernées
- Informations complémentaires</v>
      </c>
      <c r="I29" s="81" t="str">
        <f t="shared" si="23"/>
        <v>INSÉRER : 
- Contenus à publier 
- Plateformes concernées
- Informations complémentaires</v>
      </c>
      <c r="J29" s="81" t="str">
        <f t="shared" si="23"/>
        <v>INSÉRER : 
- Contenus à publier 
- Plateformes concernées
- Informations complémentaires</v>
      </c>
      <c r="K29" s="81" t="str">
        <f t="shared" si="23"/>
        <v>INSÉRER : 
- Contenus à publier 
- Plateformes concernées
- Informations complémentaires</v>
      </c>
      <c r="L29" s="81" t="str">
        <f t="shared" si="23"/>
        <v>INSÉRER : 
- Contenus à publier 
- Plateformes concernées
- Informations complémentaires</v>
      </c>
      <c r="M29" s="81" t="str">
        <f t="shared" si="23"/>
        <v>INSÉRER : 
- Contenus à publier 
- Plateformes concernées
- Informations complémentaires</v>
      </c>
      <c r="N29" s="81" t="str">
        <f t="shared" si="23"/>
        <v>INSÉRER : 
- Contenus à publier 
- Plateformes concernées
- Informations complémentaires</v>
      </c>
      <c r="O29" s="81" t="str">
        <f t="shared" si="23"/>
        <v>INSÉRER : 
- Contenus à publier 
- Plateformes concernées
- Informations complémentaires</v>
      </c>
      <c r="P29" s="81" t="str">
        <f t="shared" si="23"/>
        <v>INSÉRER : 
- Contenus à publier 
- Plateformes concernées
- Informations complémentaires</v>
      </c>
      <c r="Q29" s="85" t="str">
        <f t="shared" si="23"/>
        <v/>
      </c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ht="13">
      <c r="A30" s="14"/>
      <c r="B30" s="109" t="str">
        <f>IF(OR($C$2="",B24=""),"",IF(B21="","",IF(MONTH(DATEVALUE(B21&amp;"1"))&lt;12,TEXT(EOMONTH(B24,0)+1,"mmmm"),"")))</f>
        <v>avril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3">
      <c r="A31" s="86" t="str">
        <f t="shared" ref="A31:Q31" si="24">IF(A33="","","J"&amp;DAY(A33))</f>
        <v/>
      </c>
      <c r="B31" s="70" t="str">
        <f t="shared" si="24"/>
        <v>J1</v>
      </c>
      <c r="C31" s="71" t="str">
        <f t="shared" si="24"/>
        <v>J2</v>
      </c>
      <c r="D31" s="71" t="str">
        <f t="shared" si="24"/>
        <v>J3</v>
      </c>
      <c r="E31" s="71" t="str">
        <f t="shared" si="24"/>
        <v>J4</v>
      </c>
      <c r="F31" s="71" t="str">
        <f t="shared" si="24"/>
        <v>J5</v>
      </c>
      <c r="G31" s="71" t="str">
        <f t="shared" si="24"/>
        <v>J6</v>
      </c>
      <c r="H31" s="71" t="str">
        <f t="shared" si="24"/>
        <v>J7</v>
      </c>
      <c r="I31" s="71" t="str">
        <f t="shared" si="24"/>
        <v>J8</v>
      </c>
      <c r="J31" s="71" t="str">
        <f t="shared" si="24"/>
        <v>J9</v>
      </c>
      <c r="K31" s="71" t="str">
        <f t="shared" si="24"/>
        <v>J10</v>
      </c>
      <c r="L31" s="71" t="str">
        <f t="shared" si="24"/>
        <v>J11</v>
      </c>
      <c r="M31" s="71" t="str">
        <f t="shared" si="24"/>
        <v>J12</v>
      </c>
      <c r="N31" s="71" t="str">
        <f t="shared" si="24"/>
        <v>J13</v>
      </c>
      <c r="O31" s="71" t="str">
        <f t="shared" si="24"/>
        <v>J14</v>
      </c>
      <c r="P31" s="71" t="str">
        <f t="shared" si="24"/>
        <v>J15</v>
      </c>
      <c r="Q31" s="72" t="str">
        <f t="shared" si="24"/>
        <v>J16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3">
      <c r="A32" s="14"/>
      <c r="B32" s="73" t="str">
        <f>IF(B33="","",TEXT(B33,"dddd"))</f>
        <v>mardi</v>
      </c>
      <c r="C32" s="74" t="str">
        <f t="shared" ref="C32:Q32" si="25">TEXT(C33,"dddd")</f>
        <v>mercredi</v>
      </c>
      <c r="D32" s="74" t="str">
        <f t="shared" si="25"/>
        <v>jeudi</v>
      </c>
      <c r="E32" s="74" t="str">
        <f t="shared" si="25"/>
        <v>vendredi</v>
      </c>
      <c r="F32" s="74" t="str">
        <f t="shared" si="25"/>
        <v>samedi</v>
      </c>
      <c r="G32" s="74" t="str">
        <f t="shared" si="25"/>
        <v>dimanche</v>
      </c>
      <c r="H32" s="74" t="str">
        <f t="shared" si="25"/>
        <v>lundi</v>
      </c>
      <c r="I32" s="74" t="str">
        <f t="shared" si="25"/>
        <v>mardi</v>
      </c>
      <c r="J32" s="74" t="str">
        <f t="shared" si="25"/>
        <v>mercredi</v>
      </c>
      <c r="K32" s="74" t="str">
        <f t="shared" si="25"/>
        <v>jeudi</v>
      </c>
      <c r="L32" s="74" t="str">
        <f t="shared" si="25"/>
        <v>vendredi</v>
      </c>
      <c r="M32" s="74" t="str">
        <f t="shared" si="25"/>
        <v>samedi</v>
      </c>
      <c r="N32" s="74" t="str">
        <f t="shared" si="25"/>
        <v>dimanche</v>
      </c>
      <c r="O32" s="74" t="str">
        <f t="shared" si="25"/>
        <v>lundi</v>
      </c>
      <c r="P32" s="74" t="str">
        <f t="shared" si="25"/>
        <v>mardi</v>
      </c>
      <c r="Q32" s="75" t="str">
        <f t="shared" si="25"/>
        <v>mercredi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13">
      <c r="A33" s="76"/>
      <c r="B33" s="77">
        <f>IF(OR($C$2="",B30=""),"",DATE($C$2,MONTH(DATEVALUE(B30&amp;"1")),1))</f>
        <v>45748</v>
      </c>
      <c r="C33" s="78">
        <f t="shared" ref="C33:Q33" si="26">IF(OR(B33="",$C$2="",$B30=""),"",IF(B33&lt;EOMONTH(B33,0),B33+1,""))</f>
        <v>45749</v>
      </c>
      <c r="D33" s="78">
        <f t="shared" si="26"/>
        <v>45750</v>
      </c>
      <c r="E33" s="78">
        <f t="shared" si="26"/>
        <v>45751</v>
      </c>
      <c r="F33" s="78">
        <f t="shared" si="26"/>
        <v>45752</v>
      </c>
      <c r="G33" s="78">
        <f t="shared" si="26"/>
        <v>45753</v>
      </c>
      <c r="H33" s="78">
        <f t="shared" si="26"/>
        <v>45754</v>
      </c>
      <c r="I33" s="78">
        <f t="shared" si="26"/>
        <v>45755</v>
      </c>
      <c r="J33" s="78">
        <f t="shared" si="26"/>
        <v>45756</v>
      </c>
      <c r="K33" s="78">
        <f t="shared" si="26"/>
        <v>45757</v>
      </c>
      <c r="L33" s="78">
        <f t="shared" si="26"/>
        <v>45758</v>
      </c>
      <c r="M33" s="78">
        <f t="shared" si="26"/>
        <v>45759</v>
      </c>
      <c r="N33" s="78">
        <f t="shared" si="26"/>
        <v>45760</v>
      </c>
      <c r="O33" s="78">
        <f t="shared" si="26"/>
        <v>45761</v>
      </c>
      <c r="P33" s="78">
        <f t="shared" si="26"/>
        <v>45762</v>
      </c>
      <c r="Q33" s="79">
        <f t="shared" si="26"/>
        <v>45763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66">
      <c r="A34" s="14"/>
      <c r="B34" s="80" t="str">
        <f t="shared" ref="B34:Q34" si="27">IF(B33&lt;&gt;"","INSÉRER : 
- Contenus à publier 
- Plateformes concernées
- Informations complémentaires","")</f>
        <v>INSÉRER : 
- Contenus à publier 
- Plateformes concernées
- Informations complémentaires</v>
      </c>
      <c r="C34" s="81" t="str">
        <f t="shared" si="27"/>
        <v>INSÉRER : 
- Contenus à publier 
- Plateformes concernées
- Informations complémentaires</v>
      </c>
      <c r="D34" s="81" t="str">
        <f t="shared" si="27"/>
        <v>INSÉRER : 
- Contenus à publier 
- Plateformes concernées
- Informations complémentaires</v>
      </c>
      <c r="E34" s="81" t="str">
        <f t="shared" si="27"/>
        <v>INSÉRER : 
- Contenus à publier 
- Plateformes concernées
- Informations complémentaires</v>
      </c>
      <c r="F34" s="81" t="str">
        <f t="shared" si="27"/>
        <v>INSÉRER : 
- Contenus à publier 
- Plateformes concernées
- Informations complémentaires</v>
      </c>
      <c r="G34" s="81" t="str">
        <f t="shared" si="27"/>
        <v>INSÉRER : 
- Contenus à publier 
- Plateformes concernées
- Informations complémentaires</v>
      </c>
      <c r="H34" s="81" t="str">
        <f t="shared" si="27"/>
        <v>INSÉRER : 
- Contenus à publier 
- Plateformes concernées
- Informations complémentaires</v>
      </c>
      <c r="I34" s="81" t="str">
        <f t="shared" si="27"/>
        <v>INSÉRER : 
- Contenus à publier 
- Plateformes concernées
- Informations complémentaires</v>
      </c>
      <c r="J34" s="81" t="str">
        <f t="shared" si="27"/>
        <v>INSÉRER : 
- Contenus à publier 
- Plateformes concernées
- Informations complémentaires</v>
      </c>
      <c r="K34" s="81" t="str">
        <f t="shared" si="27"/>
        <v>INSÉRER : 
- Contenus à publier 
- Plateformes concernées
- Informations complémentaires</v>
      </c>
      <c r="L34" s="81" t="str">
        <f t="shared" si="27"/>
        <v>INSÉRER : 
- Contenus à publier 
- Plateformes concernées
- Informations complémentaires</v>
      </c>
      <c r="M34" s="81" t="str">
        <f t="shared" si="27"/>
        <v>INSÉRER : 
- Contenus à publier 
- Plateformes concernées
- Informations complémentaires</v>
      </c>
      <c r="N34" s="81" t="str">
        <f t="shared" si="27"/>
        <v>INSÉRER : 
- Contenus à publier 
- Plateformes concernées
- Informations complémentaires</v>
      </c>
      <c r="O34" s="81" t="str">
        <f t="shared" si="27"/>
        <v>INSÉRER : 
- Contenus à publier 
- Plateformes concernées
- Informations complémentaires</v>
      </c>
      <c r="P34" s="81" t="str">
        <f t="shared" si="27"/>
        <v>INSÉRER : 
- Contenus à publier 
- Plateformes concernées
- Informations complémentaires</v>
      </c>
      <c r="Q34" s="82" t="str">
        <f t="shared" si="27"/>
        <v>INSÉRER : 
- Contenus à publier 
- Plateformes concernées
- Informations complémentaires</v>
      </c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pans="1:27" ht="13">
      <c r="A35" s="86" t="str">
        <f t="shared" ref="A35:P35" si="28">IF(A37="","","J"&amp;DAY(A37))</f>
        <v/>
      </c>
      <c r="B35" s="70" t="str">
        <f t="shared" si="28"/>
        <v>J17</v>
      </c>
      <c r="C35" s="71" t="str">
        <f t="shared" si="28"/>
        <v>J18</v>
      </c>
      <c r="D35" s="71" t="str">
        <f t="shared" si="28"/>
        <v>J19</v>
      </c>
      <c r="E35" s="71" t="str">
        <f t="shared" si="28"/>
        <v>J20</v>
      </c>
      <c r="F35" s="71" t="str">
        <f t="shared" si="28"/>
        <v>J21</v>
      </c>
      <c r="G35" s="71" t="str">
        <f t="shared" si="28"/>
        <v>J22</v>
      </c>
      <c r="H35" s="71" t="str">
        <f t="shared" si="28"/>
        <v>J23</v>
      </c>
      <c r="I35" s="71" t="str">
        <f t="shared" si="28"/>
        <v>J24</v>
      </c>
      <c r="J35" s="71" t="str">
        <f t="shared" si="28"/>
        <v>J25</v>
      </c>
      <c r="K35" s="71" t="str">
        <f t="shared" si="28"/>
        <v>J26</v>
      </c>
      <c r="L35" s="71" t="str">
        <f t="shared" si="28"/>
        <v>J27</v>
      </c>
      <c r="M35" s="71" t="str">
        <f t="shared" si="28"/>
        <v>J28</v>
      </c>
      <c r="N35" s="71" t="str">
        <f t="shared" si="28"/>
        <v>J29</v>
      </c>
      <c r="O35" s="71" t="str">
        <f t="shared" si="28"/>
        <v>J30</v>
      </c>
      <c r="P35" s="71" t="str">
        <f t="shared" si="28"/>
        <v/>
      </c>
      <c r="Q35" s="87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13">
      <c r="A36" s="14"/>
      <c r="B36" s="73" t="str">
        <f t="shared" ref="B36:P36" si="29">TEXT(B37,"dddd")</f>
        <v>jeudi</v>
      </c>
      <c r="C36" s="74" t="str">
        <f t="shared" si="29"/>
        <v>vendredi</v>
      </c>
      <c r="D36" s="74" t="str">
        <f t="shared" si="29"/>
        <v>samedi</v>
      </c>
      <c r="E36" s="74" t="str">
        <f t="shared" si="29"/>
        <v>dimanche</v>
      </c>
      <c r="F36" s="74" t="str">
        <f t="shared" si="29"/>
        <v>lundi</v>
      </c>
      <c r="G36" s="74" t="str">
        <f t="shared" si="29"/>
        <v>mardi</v>
      </c>
      <c r="H36" s="74" t="str">
        <f t="shared" si="29"/>
        <v>mercredi</v>
      </c>
      <c r="I36" s="74" t="str">
        <f t="shared" si="29"/>
        <v>jeudi</v>
      </c>
      <c r="J36" s="74" t="str">
        <f t="shared" si="29"/>
        <v>vendredi</v>
      </c>
      <c r="K36" s="74" t="str">
        <f t="shared" si="29"/>
        <v>samedi</v>
      </c>
      <c r="L36" s="74" t="str">
        <f t="shared" si="29"/>
        <v>dimanche</v>
      </c>
      <c r="M36" s="74" t="str">
        <f t="shared" si="29"/>
        <v>lundi</v>
      </c>
      <c r="N36" s="74" t="str">
        <f t="shared" si="29"/>
        <v>mardi</v>
      </c>
      <c r="O36" s="74" t="str">
        <f t="shared" si="29"/>
        <v>mercredi</v>
      </c>
      <c r="P36" s="74" t="str">
        <f t="shared" si="29"/>
        <v/>
      </c>
      <c r="Q36" s="83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13">
      <c r="A37" s="76"/>
      <c r="B37" s="77">
        <f>IF(OR(Q33="",$C$2="",$B30=""),"",IF(Q33&lt;EOMONTH(Q33,0),Q33+1,""))</f>
        <v>45764</v>
      </c>
      <c r="C37" s="78">
        <f t="shared" ref="C37:P37" si="30">IF(OR(B37="",$C$2="",$B30=""),"",IF(B37&lt;EOMONTH(B37,0),B37+1,""))</f>
        <v>45765</v>
      </c>
      <c r="D37" s="78">
        <f t="shared" si="30"/>
        <v>45766</v>
      </c>
      <c r="E37" s="78">
        <f t="shared" si="30"/>
        <v>45767</v>
      </c>
      <c r="F37" s="78">
        <f t="shared" si="30"/>
        <v>45768</v>
      </c>
      <c r="G37" s="78">
        <f t="shared" si="30"/>
        <v>45769</v>
      </c>
      <c r="H37" s="78">
        <f t="shared" si="30"/>
        <v>45770</v>
      </c>
      <c r="I37" s="78">
        <f t="shared" si="30"/>
        <v>45771</v>
      </c>
      <c r="J37" s="78">
        <f t="shared" si="30"/>
        <v>45772</v>
      </c>
      <c r="K37" s="78">
        <f t="shared" si="30"/>
        <v>45773</v>
      </c>
      <c r="L37" s="78">
        <f t="shared" si="30"/>
        <v>45774</v>
      </c>
      <c r="M37" s="78">
        <f t="shared" si="30"/>
        <v>45775</v>
      </c>
      <c r="N37" s="78">
        <f t="shared" si="30"/>
        <v>45776</v>
      </c>
      <c r="O37" s="78">
        <f t="shared" si="30"/>
        <v>45777</v>
      </c>
      <c r="P37" s="78" t="str">
        <f t="shared" si="30"/>
        <v/>
      </c>
      <c r="Q37" s="8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66">
      <c r="A38" s="14"/>
      <c r="B38" s="80" t="str">
        <f t="shared" ref="B38:Q38" si="31">IF(B37&lt;&gt;"","INSÉRER : 
- Contenus à publier 
- Plateformes concernées
- Informations complémentaires","")</f>
        <v>INSÉRER : 
- Contenus à publier 
- Plateformes concernées
- Informations complémentaires</v>
      </c>
      <c r="C38" s="81" t="str">
        <f t="shared" si="31"/>
        <v>INSÉRER : 
- Contenus à publier 
- Plateformes concernées
- Informations complémentaires</v>
      </c>
      <c r="D38" s="81" t="str">
        <f t="shared" si="31"/>
        <v>INSÉRER : 
- Contenus à publier 
- Plateformes concernées
- Informations complémentaires</v>
      </c>
      <c r="E38" s="81" t="str">
        <f t="shared" si="31"/>
        <v>INSÉRER : 
- Contenus à publier 
- Plateformes concernées
- Informations complémentaires</v>
      </c>
      <c r="F38" s="81" t="str">
        <f t="shared" si="31"/>
        <v>INSÉRER : 
- Contenus à publier 
- Plateformes concernées
- Informations complémentaires</v>
      </c>
      <c r="G38" s="81" t="str">
        <f t="shared" si="31"/>
        <v>INSÉRER : 
- Contenus à publier 
- Plateformes concernées
- Informations complémentaires</v>
      </c>
      <c r="H38" s="81" t="str">
        <f t="shared" si="31"/>
        <v>INSÉRER : 
- Contenus à publier 
- Plateformes concernées
- Informations complémentaires</v>
      </c>
      <c r="I38" s="81" t="str">
        <f t="shared" si="31"/>
        <v>INSÉRER : 
- Contenus à publier 
- Plateformes concernées
- Informations complémentaires</v>
      </c>
      <c r="J38" s="81" t="str">
        <f t="shared" si="31"/>
        <v>INSÉRER : 
- Contenus à publier 
- Plateformes concernées
- Informations complémentaires</v>
      </c>
      <c r="K38" s="81" t="str">
        <f t="shared" si="31"/>
        <v>INSÉRER : 
- Contenus à publier 
- Plateformes concernées
- Informations complémentaires</v>
      </c>
      <c r="L38" s="81" t="str">
        <f t="shared" si="31"/>
        <v>INSÉRER : 
- Contenus à publier 
- Plateformes concernées
- Informations complémentaires</v>
      </c>
      <c r="M38" s="81" t="str">
        <f t="shared" si="31"/>
        <v>INSÉRER : 
- Contenus à publier 
- Plateformes concernées
- Informations complémentaires</v>
      </c>
      <c r="N38" s="81" t="str">
        <f t="shared" si="31"/>
        <v>INSÉRER : 
- Contenus à publier 
- Plateformes concernées
- Informations complémentaires</v>
      </c>
      <c r="O38" s="81" t="str">
        <f t="shared" si="31"/>
        <v>INSÉRER : 
- Contenus à publier 
- Plateformes concernées
- Informations complémentaires</v>
      </c>
      <c r="P38" s="81" t="str">
        <f t="shared" si="31"/>
        <v/>
      </c>
      <c r="Q38" s="85" t="str">
        <f t="shared" si="31"/>
        <v/>
      </c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pans="1:27" ht="13">
      <c r="A39" s="14"/>
      <c r="B39" s="109" t="str">
        <f>IF(OR($C$2="",B33=""),"",IF(B30="","",IF(MONTH(DATEVALUE(B30&amp;"1"))&lt;12,TEXT(EOMONTH(B33,0)+1,"mmmm"),"")))</f>
        <v>mai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1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13">
      <c r="A40" s="86" t="str">
        <f t="shared" ref="A40:Q40" si="32">IF(A42="","","J"&amp;DAY(A42))</f>
        <v/>
      </c>
      <c r="B40" s="70" t="str">
        <f t="shared" si="32"/>
        <v>J1</v>
      </c>
      <c r="C40" s="71" t="str">
        <f t="shared" si="32"/>
        <v>J2</v>
      </c>
      <c r="D40" s="71" t="str">
        <f t="shared" si="32"/>
        <v>J3</v>
      </c>
      <c r="E40" s="71" t="str">
        <f t="shared" si="32"/>
        <v>J4</v>
      </c>
      <c r="F40" s="71" t="str">
        <f t="shared" si="32"/>
        <v>J5</v>
      </c>
      <c r="G40" s="71" t="str">
        <f t="shared" si="32"/>
        <v>J6</v>
      </c>
      <c r="H40" s="71" t="str">
        <f t="shared" si="32"/>
        <v>J7</v>
      </c>
      <c r="I40" s="71" t="str">
        <f t="shared" si="32"/>
        <v>J8</v>
      </c>
      <c r="J40" s="71" t="str">
        <f t="shared" si="32"/>
        <v>J9</v>
      </c>
      <c r="K40" s="71" t="str">
        <f t="shared" si="32"/>
        <v>J10</v>
      </c>
      <c r="L40" s="71" t="str">
        <f t="shared" si="32"/>
        <v>J11</v>
      </c>
      <c r="M40" s="71" t="str">
        <f t="shared" si="32"/>
        <v>J12</v>
      </c>
      <c r="N40" s="71" t="str">
        <f t="shared" si="32"/>
        <v>J13</v>
      </c>
      <c r="O40" s="71" t="str">
        <f t="shared" si="32"/>
        <v>J14</v>
      </c>
      <c r="P40" s="71" t="str">
        <f t="shared" si="32"/>
        <v>J15</v>
      </c>
      <c r="Q40" s="72" t="str">
        <f t="shared" si="32"/>
        <v>J16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13">
      <c r="A41" s="14"/>
      <c r="B41" s="73" t="str">
        <f>IF(B42="","",TEXT(B42,"dddd"))</f>
        <v>jeudi</v>
      </c>
      <c r="C41" s="74" t="str">
        <f t="shared" ref="C41:Q41" si="33">TEXT(C42,"dddd")</f>
        <v>vendredi</v>
      </c>
      <c r="D41" s="74" t="str">
        <f t="shared" si="33"/>
        <v>samedi</v>
      </c>
      <c r="E41" s="74" t="str">
        <f t="shared" si="33"/>
        <v>dimanche</v>
      </c>
      <c r="F41" s="74" t="str">
        <f t="shared" si="33"/>
        <v>lundi</v>
      </c>
      <c r="G41" s="74" t="str">
        <f t="shared" si="33"/>
        <v>mardi</v>
      </c>
      <c r="H41" s="74" t="str">
        <f t="shared" si="33"/>
        <v>mercredi</v>
      </c>
      <c r="I41" s="74" t="str">
        <f t="shared" si="33"/>
        <v>jeudi</v>
      </c>
      <c r="J41" s="74" t="str">
        <f t="shared" si="33"/>
        <v>vendredi</v>
      </c>
      <c r="K41" s="74" t="str">
        <f t="shared" si="33"/>
        <v>samedi</v>
      </c>
      <c r="L41" s="74" t="str">
        <f t="shared" si="33"/>
        <v>dimanche</v>
      </c>
      <c r="M41" s="74" t="str">
        <f t="shared" si="33"/>
        <v>lundi</v>
      </c>
      <c r="N41" s="74" t="str">
        <f t="shared" si="33"/>
        <v>mardi</v>
      </c>
      <c r="O41" s="74" t="str">
        <f t="shared" si="33"/>
        <v>mercredi</v>
      </c>
      <c r="P41" s="74" t="str">
        <f t="shared" si="33"/>
        <v>jeudi</v>
      </c>
      <c r="Q41" s="75" t="str">
        <f t="shared" si="33"/>
        <v>vendredi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13">
      <c r="A42" s="76"/>
      <c r="B42" s="77">
        <f>IF(OR($C$2="",B39=""),"",DATE($C$2,MONTH(DATEVALUE(B39&amp;"1")),1))</f>
        <v>45778</v>
      </c>
      <c r="C42" s="78">
        <f t="shared" ref="C42:Q42" si="34">IF(OR(B42="",$C$2="",$B39=""),"",IF(B42&lt;EOMONTH(B42,0),B42+1,""))</f>
        <v>45779</v>
      </c>
      <c r="D42" s="78">
        <f t="shared" si="34"/>
        <v>45780</v>
      </c>
      <c r="E42" s="78">
        <f t="shared" si="34"/>
        <v>45781</v>
      </c>
      <c r="F42" s="78">
        <f t="shared" si="34"/>
        <v>45782</v>
      </c>
      <c r="G42" s="78">
        <f t="shared" si="34"/>
        <v>45783</v>
      </c>
      <c r="H42" s="78">
        <f t="shared" si="34"/>
        <v>45784</v>
      </c>
      <c r="I42" s="78">
        <f t="shared" si="34"/>
        <v>45785</v>
      </c>
      <c r="J42" s="78">
        <f t="shared" si="34"/>
        <v>45786</v>
      </c>
      <c r="K42" s="78">
        <f t="shared" si="34"/>
        <v>45787</v>
      </c>
      <c r="L42" s="78">
        <f t="shared" si="34"/>
        <v>45788</v>
      </c>
      <c r="M42" s="78">
        <f t="shared" si="34"/>
        <v>45789</v>
      </c>
      <c r="N42" s="78">
        <f t="shared" si="34"/>
        <v>45790</v>
      </c>
      <c r="O42" s="78">
        <f t="shared" si="34"/>
        <v>45791</v>
      </c>
      <c r="P42" s="78">
        <f t="shared" si="34"/>
        <v>45792</v>
      </c>
      <c r="Q42" s="79">
        <f t="shared" si="34"/>
        <v>45793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66">
      <c r="A43" s="14"/>
      <c r="B43" s="80" t="str">
        <f t="shared" ref="B43:Q43" si="35">IF(B42&lt;&gt;"","INSÉRER : 
- Contenus à publier 
- Plateformes concernées
- Informations complémentaires","")</f>
        <v>INSÉRER : 
- Contenus à publier 
- Plateformes concernées
- Informations complémentaires</v>
      </c>
      <c r="C43" s="81" t="str">
        <f t="shared" si="35"/>
        <v>INSÉRER : 
- Contenus à publier 
- Plateformes concernées
- Informations complémentaires</v>
      </c>
      <c r="D43" s="81" t="str">
        <f t="shared" si="35"/>
        <v>INSÉRER : 
- Contenus à publier 
- Plateformes concernées
- Informations complémentaires</v>
      </c>
      <c r="E43" s="81" t="str">
        <f t="shared" si="35"/>
        <v>INSÉRER : 
- Contenus à publier 
- Plateformes concernées
- Informations complémentaires</v>
      </c>
      <c r="F43" s="81" t="str">
        <f t="shared" si="35"/>
        <v>INSÉRER : 
- Contenus à publier 
- Plateformes concernées
- Informations complémentaires</v>
      </c>
      <c r="G43" s="81" t="str">
        <f t="shared" si="35"/>
        <v>INSÉRER : 
- Contenus à publier 
- Plateformes concernées
- Informations complémentaires</v>
      </c>
      <c r="H43" s="81" t="str">
        <f t="shared" si="35"/>
        <v>INSÉRER : 
- Contenus à publier 
- Plateformes concernées
- Informations complémentaires</v>
      </c>
      <c r="I43" s="81" t="str">
        <f t="shared" si="35"/>
        <v>INSÉRER : 
- Contenus à publier 
- Plateformes concernées
- Informations complémentaires</v>
      </c>
      <c r="J43" s="81" t="str">
        <f t="shared" si="35"/>
        <v>INSÉRER : 
- Contenus à publier 
- Plateformes concernées
- Informations complémentaires</v>
      </c>
      <c r="K43" s="81" t="str">
        <f t="shared" si="35"/>
        <v>INSÉRER : 
- Contenus à publier 
- Plateformes concernées
- Informations complémentaires</v>
      </c>
      <c r="L43" s="81" t="str">
        <f t="shared" si="35"/>
        <v>INSÉRER : 
- Contenus à publier 
- Plateformes concernées
- Informations complémentaires</v>
      </c>
      <c r="M43" s="81" t="str">
        <f t="shared" si="35"/>
        <v>INSÉRER : 
- Contenus à publier 
- Plateformes concernées
- Informations complémentaires</v>
      </c>
      <c r="N43" s="81" t="str">
        <f t="shared" si="35"/>
        <v>INSÉRER : 
- Contenus à publier 
- Plateformes concernées
- Informations complémentaires</v>
      </c>
      <c r="O43" s="81" t="str">
        <f t="shared" si="35"/>
        <v>INSÉRER : 
- Contenus à publier 
- Plateformes concernées
- Informations complémentaires</v>
      </c>
      <c r="P43" s="81" t="str">
        <f t="shared" si="35"/>
        <v>INSÉRER : 
- Contenus à publier 
- Plateformes concernées
- Informations complémentaires</v>
      </c>
      <c r="Q43" s="82" t="str">
        <f t="shared" si="35"/>
        <v>INSÉRER : 
- Contenus à publier 
- Plateformes concernées
- Informations complémentaires</v>
      </c>
      <c r="R43" s="76"/>
      <c r="S43" s="76"/>
      <c r="T43" s="76"/>
      <c r="U43" s="76"/>
      <c r="V43" s="76"/>
      <c r="W43" s="76"/>
      <c r="X43" s="76"/>
      <c r="Y43" s="76"/>
      <c r="Z43" s="76"/>
      <c r="AA43" s="76"/>
    </row>
    <row r="44" spans="1:27" ht="13">
      <c r="A44" s="86" t="str">
        <f t="shared" ref="A44:P44" si="36">IF(A46="","","J"&amp;DAY(A46))</f>
        <v/>
      </c>
      <c r="B44" s="70" t="str">
        <f t="shared" si="36"/>
        <v>J17</v>
      </c>
      <c r="C44" s="71" t="str">
        <f t="shared" si="36"/>
        <v>J18</v>
      </c>
      <c r="D44" s="71" t="str">
        <f t="shared" si="36"/>
        <v>J19</v>
      </c>
      <c r="E44" s="71" t="str">
        <f t="shared" si="36"/>
        <v>J20</v>
      </c>
      <c r="F44" s="71" t="str">
        <f t="shared" si="36"/>
        <v>J21</v>
      </c>
      <c r="G44" s="71" t="str">
        <f t="shared" si="36"/>
        <v>J22</v>
      </c>
      <c r="H44" s="71" t="str">
        <f t="shared" si="36"/>
        <v>J23</v>
      </c>
      <c r="I44" s="71" t="str">
        <f t="shared" si="36"/>
        <v>J24</v>
      </c>
      <c r="J44" s="71" t="str">
        <f t="shared" si="36"/>
        <v>J25</v>
      </c>
      <c r="K44" s="71" t="str">
        <f t="shared" si="36"/>
        <v>J26</v>
      </c>
      <c r="L44" s="71" t="str">
        <f t="shared" si="36"/>
        <v>J27</v>
      </c>
      <c r="M44" s="71" t="str">
        <f t="shared" si="36"/>
        <v>J28</v>
      </c>
      <c r="N44" s="71" t="str">
        <f t="shared" si="36"/>
        <v>J29</v>
      </c>
      <c r="O44" s="71" t="str">
        <f t="shared" si="36"/>
        <v>J30</v>
      </c>
      <c r="P44" s="71" t="str">
        <f t="shared" si="36"/>
        <v>J31</v>
      </c>
      <c r="Q44" s="87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13">
      <c r="A45" s="14"/>
      <c r="B45" s="73" t="str">
        <f t="shared" ref="B45:P45" si="37">TEXT(B46,"dddd")</f>
        <v>samedi</v>
      </c>
      <c r="C45" s="74" t="str">
        <f t="shared" si="37"/>
        <v>dimanche</v>
      </c>
      <c r="D45" s="74" t="str">
        <f t="shared" si="37"/>
        <v>lundi</v>
      </c>
      <c r="E45" s="74" t="str">
        <f t="shared" si="37"/>
        <v>mardi</v>
      </c>
      <c r="F45" s="74" t="str">
        <f t="shared" si="37"/>
        <v>mercredi</v>
      </c>
      <c r="G45" s="74" t="str">
        <f t="shared" si="37"/>
        <v>jeudi</v>
      </c>
      <c r="H45" s="74" t="str">
        <f t="shared" si="37"/>
        <v>vendredi</v>
      </c>
      <c r="I45" s="74" t="str">
        <f t="shared" si="37"/>
        <v>samedi</v>
      </c>
      <c r="J45" s="74" t="str">
        <f t="shared" si="37"/>
        <v>dimanche</v>
      </c>
      <c r="K45" s="74" t="str">
        <f t="shared" si="37"/>
        <v>lundi</v>
      </c>
      <c r="L45" s="74" t="str">
        <f t="shared" si="37"/>
        <v>mardi</v>
      </c>
      <c r="M45" s="74" t="str">
        <f t="shared" si="37"/>
        <v>mercredi</v>
      </c>
      <c r="N45" s="74" t="str">
        <f t="shared" si="37"/>
        <v>jeudi</v>
      </c>
      <c r="O45" s="74" t="str">
        <f t="shared" si="37"/>
        <v>vendredi</v>
      </c>
      <c r="P45" s="74" t="str">
        <f t="shared" si="37"/>
        <v>samedi</v>
      </c>
      <c r="Q45" s="83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3">
      <c r="A46" s="76"/>
      <c r="B46" s="77">
        <f>IF(OR(Q42="",$C$2="",$B39=""),"",IF(Q42&lt;EOMONTH(Q42,0),Q42+1,""))</f>
        <v>45794</v>
      </c>
      <c r="C46" s="78">
        <f t="shared" ref="C46:P46" si="38">IF(OR(B46="",$C$2="",$B39=""),"",IF(B46&lt;EOMONTH(B46,0),B46+1,""))</f>
        <v>45795</v>
      </c>
      <c r="D46" s="78">
        <f t="shared" si="38"/>
        <v>45796</v>
      </c>
      <c r="E46" s="78">
        <f t="shared" si="38"/>
        <v>45797</v>
      </c>
      <c r="F46" s="78">
        <f t="shared" si="38"/>
        <v>45798</v>
      </c>
      <c r="G46" s="78">
        <f t="shared" si="38"/>
        <v>45799</v>
      </c>
      <c r="H46" s="78">
        <f t="shared" si="38"/>
        <v>45800</v>
      </c>
      <c r="I46" s="78">
        <f t="shared" si="38"/>
        <v>45801</v>
      </c>
      <c r="J46" s="78">
        <f t="shared" si="38"/>
        <v>45802</v>
      </c>
      <c r="K46" s="78">
        <f t="shared" si="38"/>
        <v>45803</v>
      </c>
      <c r="L46" s="78">
        <f t="shared" si="38"/>
        <v>45804</v>
      </c>
      <c r="M46" s="78">
        <f t="shared" si="38"/>
        <v>45805</v>
      </c>
      <c r="N46" s="78">
        <f t="shared" si="38"/>
        <v>45806</v>
      </c>
      <c r="O46" s="78">
        <f t="shared" si="38"/>
        <v>45807</v>
      </c>
      <c r="P46" s="78">
        <f t="shared" si="38"/>
        <v>45808</v>
      </c>
      <c r="Q46" s="8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66">
      <c r="A47" s="14"/>
      <c r="B47" s="80" t="str">
        <f t="shared" ref="B47:Q47" si="39">IF(B46&lt;&gt;"","INSÉRER : 
- Contenus à publier 
- Plateformes concernées
- Informations complémentaires","")</f>
        <v>INSÉRER : 
- Contenus à publier 
- Plateformes concernées
- Informations complémentaires</v>
      </c>
      <c r="C47" s="81" t="str">
        <f t="shared" si="39"/>
        <v>INSÉRER : 
- Contenus à publier 
- Plateformes concernées
- Informations complémentaires</v>
      </c>
      <c r="D47" s="81" t="str">
        <f t="shared" si="39"/>
        <v>INSÉRER : 
- Contenus à publier 
- Plateformes concernées
- Informations complémentaires</v>
      </c>
      <c r="E47" s="81" t="str">
        <f t="shared" si="39"/>
        <v>INSÉRER : 
- Contenus à publier 
- Plateformes concernées
- Informations complémentaires</v>
      </c>
      <c r="F47" s="81" t="str">
        <f t="shared" si="39"/>
        <v>INSÉRER : 
- Contenus à publier 
- Plateformes concernées
- Informations complémentaires</v>
      </c>
      <c r="G47" s="81" t="str">
        <f t="shared" si="39"/>
        <v>INSÉRER : 
- Contenus à publier 
- Plateformes concernées
- Informations complémentaires</v>
      </c>
      <c r="H47" s="81" t="str">
        <f t="shared" si="39"/>
        <v>INSÉRER : 
- Contenus à publier 
- Plateformes concernées
- Informations complémentaires</v>
      </c>
      <c r="I47" s="81" t="str">
        <f t="shared" si="39"/>
        <v>INSÉRER : 
- Contenus à publier 
- Plateformes concernées
- Informations complémentaires</v>
      </c>
      <c r="J47" s="81" t="str">
        <f t="shared" si="39"/>
        <v>INSÉRER : 
- Contenus à publier 
- Plateformes concernées
- Informations complémentaires</v>
      </c>
      <c r="K47" s="81" t="str">
        <f t="shared" si="39"/>
        <v>INSÉRER : 
- Contenus à publier 
- Plateformes concernées
- Informations complémentaires</v>
      </c>
      <c r="L47" s="81" t="str">
        <f t="shared" si="39"/>
        <v>INSÉRER : 
- Contenus à publier 
- Plateformes concernées
- Informations complémentaires</v>
      </c>
      <c r="M47" s="81" t="str">
        <f t="shared" si="39"/>
        <v>INSÉRER : 
- Contenus à publier 
- Plateformes concernées
- Informations complémentaires</v>
      </c>
      <c r="N47" s="81" t="str">
        <f t="shared" si="39"/>
        <v>INSÉRER : 
- Contenus à publier 
- Plateformes concernées
- Informations complémentaires</v>
      </c>
      <c r="O47" s="81" t="str">
        <f t="shared" si="39"/>
        <v>INSÉRER : 
- Contenus à publier 
- Plateformes concernées
- Informations complémentaires</v>
      </c>
      <c r="P47" s="81" t="str">
        <f t="shared" si="39"/>
        <v>INSÉRER : 
- Contenus à publier 
- Plateformes concernées
- Informations complémentaires</v>
      </c>
      <c r="Q47" s="85" t="str">
        <f t="shared" si="39"/>
        <v/>
      </c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pans="1:27" ht="13">
      <c r="A48" s="14"/>
      <c r="B48" s="109" t="str">
        <f>IF(OR($C$2="",B42=""),"",IF(B39="","",IF(MONTH(DATEVALUE(B39&amp;"1"))&lt;12,TEXT(EOMONTH(B42,0)+1,"mmmm"),"")))</f>
        <v>juin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1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3">
      <c r="A49" s="86" t="str">
        <f t="shared" ref="A49:Q49" si="40">IF(A51="","","J"&amp;DAY(A51))</f>
        <v/>
      </c>
      <c r="B49" s="70" t="str">
        <f t="shared" si="40"/>
        <v>J1</v>
      </c>
      <c r="C49" s="71" t="str">
        <f t="shared" si="40"/>
        <v>J2</v>
      </c>
      <c r="D49" s="71" t="str">
        <f t="shared" si="40"/>
        <v>J3</v>
      </c>
      <c r="E49" s="71" t="str">
        <f t="shared" si="40"/>
        <v>J4</v>
      </c>
      <c r="F49" s="71" t="str">
        <f t="shared" si="40"/>
        <v>J5</v>
      </c>
      <c r="G49" s="71" t="str">
        <f t="shared" si="40"/>
        <v>J6</v>
      </c>
      <c r="H49" s="71" t="str">
        <f t="shared" si="40"/>
        <v>J7</v>
      </c>
      <c r="I49" s="71" t="str">
        <f t="shared" si="40"/>
        <v>J8</v>
      </c>
      <c r="J49" s="71" t="str">
        <f t="shared" si="40"/>
        <v>J9</v>
      </c>
      <c r="K49" s="71" t="str">
        <f t="shared" si="40"/>
        <v>J10</v>
      </c>
      <c r="L49" s="71" t="str">
        <f t="shared" si="40"/>
        <v>J11</v>
      </c>
      <c r="M49" s="71" t="str">
        <f t="shared" si="40"/>
        <v>J12</v>
      </c>
      <c r="N49" s="71" t="str">
        <f t="shared" si="40"/>
        <v>J13</v>
      </c>
      <c r="O49" s="71" t="str">
        <f t="shared" si="40"/>
        <v>J14</v>
      </c>
      <c r="P49" s="71" t="str">
        <f t="shared" si="40"/>
        <v>J15</v>
      </c>
      <c r="Q49" s="72" t="str">
        <f t="shared" si="40"/>
        <v>J16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3">
      <c r="A50" s="14"/>
      <c r="B50" s="73" t="str">
        <f>IF(B51="","",TEXT(B51,"dddd"))</f>
        <v>dimanche</v>
      </c>
      <c r="C50" s="74" t="str">
        <f t="shared" ref="C50:Q50" si="41">TEXT(C51,"dddd")</f>
        <v>lundi</v>
      </c>
      <c r="D50" s="74" t="str">
        <f t="shared" si="41"/>
        <v>mardi</v>
      </c>
      <c r="E50" s="74" t="str">
        <f t="shared" si="41"/>
        <v>mercredi</v>
      </c>
      <c r="F50" s="74" t="str">
        <f t="shared" si="41"/>
        <v>jeudi</v>
      </c>
      <c r="G50" s="74" t="str">
        <f t="shared" si="41"/>
        <v>vendredi</v>
      </c>
      <c r="H50" s="74" t="str">
        <f t="shared" si="41"/>
        <v>samedi</v>
      </c>
      <c r="I50" s="74" t="str">
        <f t="shared" si="41"/>
        <v>dimanche</v>
      </c>
      <c r="J50" s="74" t="str">
        <f t="shared" si="41"/>
        <v>lundi</v>
      </c>
      <c r="K50" s="74" t="str">
        <f t="shared" si="41"/>
        <v>mardi</v>
      </c>
      <c r="L50" s="74" t="str">
        <f t="shared" si="41"/>
        <v>mercredi</v>
      </c>
      <c r="M50" s="74" t="str">
        <f t="shared" si="41"/>
        <v>jeudi</v>
      </c>
      <c r="N50" s="74" t="str">
        <f t="shared" si="41"/>
        <v>vendredi</v>
      </c>
      <c r="O50" s="74" t="str">
        <f t="shared" si="41"/>
        <v>samedi</v>
      </c>
      <c r="P50" s="74" t="str">
        <f t="shared" si="41"/>
        <v>dimanche</v>
      </c>
      <c r="Q50" s="75" t="str">
        <f t="shared" si="41"/>
        <v>lundi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3">
      <c r="A51" s="76"/>
      <c r="B51" s="77">
        <f>IF(OR($C$2="",B48=""),"",DATE($C$2,MONTH(DATEVALUE(B48&amp;"1")),1))</f>
        <v>45809</v>
      </c>
      <c r="C51" s="78">
        <f t="shared" ref="C51:Q51" si="42">IF(OR(B51="",$C$2="",$B48=""),"",IF(B51&lt;EOMONTH(B51,0),B51+1,""))</f>
        <v>45810</v>
      </c>
      <c r="D51" s="78">
        <f t="shared" si="42"/>
        <v>45811</v>
      </c>
      <c r="E51" s="78">
        <f t="shared" si="42"/>
        <v>45812</v>
      </c>
      <c r="F51" s="78">
        <f t="shared" si="42"/>
        <v>45813</v>
      </c>
      <c r="G51" s="78">
        <f t="shared" si="42"/>
        <v>45814</v>
      </c>
      <c r="H51" s="78">
        <f t="shared" si="42"/>
        <v>45815</v>
      </c>
      <c r="I51" s="78">
        <f t="shared" si="42"/>
        <v>45816</v>
      </c>
      <c r="J51" s="78">
        <f t="shared" si="42"/>
        <v>45817</v>
      </c>
      <c r="K51" s="78">
        <f t="shared" si="42"/>
        <v>45818</v>
      </c>
      <c r="L51" s="78">
        <f t="shared" si="42"/>
        <v>45819</v>
      </c>
      <c r="M51" s="78">
        <f t="shared" si="42"/>
        <v>45820</v>
      </c>
      <c r="N51" s="78">
        <f t="shared" si="42"/>
        <v>45821</v>
      </c>
      <c r="O51" s="78">
        <f t="shared" si="42"/>
        <v>45822</v>
      </c>
      <c r="P51" s="78">
        <f t="shared" si="42"/>
        <v>45823</v>
      </c>
      <c r="Q51" s="79">
        <f t="shared" si="42"/>
        <v>45824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66">
      <c r="A52" s="14"/>
      <c r="B52" s="80" t="str">
        <f t="shared" ref="B52:Q52" si="43">IF(B51&lt;&gt;"","INSÉRER : 
- Contenus à publier 
- Plateformes concernées
- Informations complémentaires","")</f>
        <v>INSÉRER : 
- Contenus à publier 
- Plateformes concernées
- Informations complémentaires</v>
      </c>
      <c r="C52" s="81" t="str">
        <f t="shared" si="43"/>
        <v>INSÉRER : 
- Contenus à publier 
- Plateformes concernées
- Informations complémentaires</v>
      </c>
      <c r="D52" s="81" t="str">
        <f t="shared" si="43"/>
        <v>INSÉRER : 
- Contenus à publier 
- Plateformes concernées
- Informations complémentaires</v>
      </c>
      <c r="E52" s="81" t="str">
        <f t="shared" si="43"/>
        <v>INSÉRER : 
- Contenus à publier 
- Plateformes concernées
- Informations complémentaires</v>
      </c>
      <c r="F52" s="81" t="str">
        <f t="shared" si="43"/>
        <v>INSÉRER : 
- Contenus à publier 
- Plateformes concernées
- Informations complémentaires</v>
      </c>
      <c r="G52" s="81" t="str">
        <f t="shared" si="43"/>
        <v>INSÉRER : 
- Contenus à publier 
- Plateformes concernées
- Informations complémentaires</v>
      </c>
      <c r="H52" s="81" t="str">
        <f t="shared" si="43"/>
        <v>INSÉRER : 
- Contenus à publier 
- Plateformes concernées
- Informations complémentaires</v>
      </c>
      <c r="I52" s="81" t="str">
        <f t="shared" si="43"/>
        <v>INSÉRER : 
- Contenus à publier 
- Plateformes concernées
- Informations complémentaires</v>
      </c>
      <c r="J52" s="81" t="str">
        <f t="shared" si="43"/>
        <v>INSÉRER : 
- Contenus à publier 
- Plateformes concernées
- Informations complémentaires</v>
      </c>
      <c r="K52" s="81" t="str">
        <f t="shared" si="43"/>
        <v>INSÉRER : 
- Contenus à publier 
- Plateformes concernées
- Informations complémentaires</v>
      </c>
      <c r="L52" s="81" t="str">
        <f t="shared" si="43"/>
        <v>INSÉRER : 
- Contenus à publier 
- Plateformes concernées
- Informations complémentaires</v>
      </c>
      <c r="M52" s="81" t="str">
        <f t="shared" si="43"/>
        <v>INSÉRER : 
- Contenus à publier 
- Plateformes concernées
- Informations complémentaires</v>
      </c>
      <c r="N52" s="81" t="str">
        <f t="shared" si="43"/>
        <v>INSÉRER : 
- Contenus à publier 
- Plateformes concernées
- Informations complémentaires</v>
      </c>
      <c r="O52" s="81" t="str">
        <f t="shared" si="43"/>
        <v>INSÉRER : 
- Contenus à publier 
- Plateformes concernées
- Informations complémentaires</v>
      </c>
      <c r="P52" s="81" t="str">
        <f t="shared" si="43"/>
        <v>INSÉRER : 
- Contenus à publier 
- Plateformes concernées
- Informations complémentaires</v>
      </c>
      <c r="Q52" s="82" t="str">
        <f t="shared" si="43"/>
        <v>INSÉRER : 
- Contenus à publier 
- Plateformes concernées
- Informations complémentaires</v>
      </c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pans="1:27" ht="13">
      <c r="A53" s="86" t="str">
        <f t="shared" ref="A53:P53" si="44">IF(A55="","","J"&amp;DAY(A55))</f>
        <v/>
      </c>
      <c r="B53" s="70" t="str">
        <f t="shared" si="44"/>
        <v>J17</v>
      </c>
      <c r="C53" s="71" t="str">
        <f t="shared" si="44"/>
        <v>J18</v>
      </c>
      <c r="D53" s="71" t="str">
        <f t="shared" si="44"/>
        <v>J19</v>
      </c>
      <c r="E53" s="71" t="str">
        <f t="shared" si="44"/>
        <v>J20</v>
      </c>
      <c r="F53" s="71" t="str">
        <f t="shared" si="44"/>
        <v>J21</v>
      </c>
      <c r="G53" s="71" t="str">
        <f t="shared" si="44"/>
        <v>J22</v>
      </c>
      <c r="H53" s="71" t="str">
        <f t="shared" si="44"/>
        <v>J23</v>
      </c>
      <c r="I53" s="71" t="str">
        <f t="shared" si="44"/>
        <v>J24</v>
      </c>
      <c r="J53" s="71" t="str">
        <f t="shared" si="44"/>
        <v>J25</v>
      </c>
      <c r="K53" s="71" t="str">
        <f t="shared" si="44"/>
        <v>J26</v>
      </c>
      <c r="L53" s="71" t="str">
        <f t="shared" si="44"/>
        <v>J27</v>
      </c>
      <c r="M53" s="71" t="str">
        <f t="shared" si="44"/>
        <v>J28</v>
      </c>
      <c r="N53" s="71" t="str">
        <f t="shared" si="44"/>
        <v>J29</v>
      </c>
      <c r="O53" s="71" t="str">
        <f t="shared" si="44"/>
        <v>J30</v>
      </c>
      <c r="P53" s="71" t="str">
        <f t="shared" si="44"/>
        <v/>
      </c>
      <c r="Q53" s="87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3">
      <c r="A54" s="14"/>
      <c r="B54" s="73" t="str">
        <f t="shared" ref="B54:P54" si="45">TEXT(B55,"dddd")</f>
        <v>mardi</v>
      </c>
      <c r="C54" s="74" t="str">
        <f t="shared" si="45"/>
        <v>mercredi</v>
      </c>
      <c r="D54" s="74" t="str">
        <f t="shared" si="45"/>
        <v>jeudi</v>
      </c>
      <c r="E54" s="74" t="str">
        <f t="shared" si="45"/>
        <v>vendredi</v>
      </c>
      <c r="F54" s="74" t="str">
        <f t="shared" si="45"/>
        <v>samedi</v>
      </c>
      <c r="G54" s="74" t="str">
        <f t="shared" si="45"/>
        <v>dimanche</v>
      </c>
      <c r="H54" s="74" t="str">
        <f t="shared" si="45"/>
        <v>lundi</v>
      </c>
      <c r="I54" s="74" t="str">
        <f t="shared" si="45"/>
        <v>mardi</v>
      </c>
      <c r="J54" s="74" t="str">
        <f t="shared" si="45"/>
        <v>mercredi</v>
      </c>
      <c r="K54" s="74" t="str">
        <f t="shared" si="45"/>
        <v>jeudi</v>
      </c>
      <c r="L54" s="74" t="str">
        <f t="shared" si="45"/>
        <v>vendredi</v>
      </c>
      <c r="M54" s="74" t="str">
        <f t="shared" si="45"/>
        <v>samedi</v>
      </c>
      <c r="N54" s="74" t="str">
        <f t="shared" si="45"/>
        <v>dimanche</v>
      </c>
      <c r="O54" s="74" t="str">
        <f t="shared" si="45"/>
        <v>lundi</v>
      </c>
      <c r="P54" s="74" t="str">
        <f t="shared" si="45"/>
        <v/>
      </c>
      <c r="Q54" s="83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3">
      <c r="A55" s="76"/>
      <c r="B55" s="77">
        <f>IF(OR(Q51="",$C$2="",$B48=""),"",IF(Q51&lt;EOMONTH(Q51,0),Q51+1,""))</f>
        <v>45825</v>
      </c>
      <c r="C55" s="78">
        <f t="shared" ref="C55:P55" si="46">IF(OR(B55="",$C$2="",$B48=""),"",IF(B55&lt;EOMONTH(B55,0),B55+1,""))</f>
        <v>45826</v>
      </c>
      <c r="D55" s="78">
        <f t="shared" si="46"/>
        <v>45827</v>
      </c>
      <c r="E55" s="78">
        <f t="shared" si="46"/>
        <v>45828</v>
      </c>
      <c r="F55" s="78">
        <f t="shared" si="46"/>
        <v>45829</v>
      </c>
      <c r="G55" s="78">
        <f t="shared" si="46"/>
        <v>45830</v>
      </c>
      <c r="H55" s="78">
        <f t="shared" si="46"/>
        <v>45831</v>
      </c>
      <c r="I55" s="78">
        <f t="shared" si="46"/>
        <v>45832</v>
      </c>
      <c r="J55" s="78">
        <f t="shared" si="46"/>
        <v>45833</v>
      </c>
      <c r="K55" s="78">
        <f t="shared" si="46"/>
        <v>45834</v>
      </c>
      <c r="L55" s="78">
        <f t="shared" si="46"/>
        <v>45835</v>
      </c>
      <c r="M55" s="78">
        <f t="shared" si="46"/>
        <v>45836</v>
      </c>
      <c r="N55" s="78">
        <f t="shared" si="46"/>
        <v>45837</v>
      </c>
      <c r="O55" s="78">
        <f t="shared" si="46"/>
        <v>45838</v>
      </c>
      <c r="P55" s="78" t="str">
        <f t="shared" si="46"/>
        <v/>
      </c>
      <c r="Q55" s="8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66">
      <c r="A56" s="14"/>
      <c r="B56" s="80" t="str">
        <f t="shared" ref="B56:Q56" si="47">IF(B55&lt;&gt;"","INSÉRER : 
- Contenus à publier 
- Plateformes concernées
- Informations complémentaires","")</f>
        <v>INSÉRER : 
- Contenus à publier 
- Plateformes concernées
- Informations complémentaires</v>
      </c>
      <c r="C56" s="81" t="str">
        <f t="shared" si="47"/>
        <v>INSÉRER : 
- Contenus à publier 
- Plateformes concernées
- Informations complémentaires</v>
      </c>
      <c r="D56" s="81" t="str">
        <f t="shared" si="47"/>
        <v>INSÉRER : 
- Contenus à publier 
- Plateformes concernées
- Informations complémentaires</v>
      </c>
      <c r="E56" s="81" t="str">
        <f t="shared" si="47"/>
        <v>INSÉRER : 
- Contenus à publier 
- Plateformes concernées
- Informations complémentaires</v>
      </c>
      <c r="F56" s="81" t="str">
        <f t="shared" si="47"/>
        <v>INSÉRER : 
- Contenus à publier 
- Plateformes concernées
- Informations complémentaires</v>
      </c>
      <c r="G56" s="81" t="str">
        <f t="shared" si="47"/>
        <v>INSÉRER : 
- Contenus à publier 
- Plateformes concernées
- Informations complémentaires</v>
      </c>
      <c r="H56" s="81" t="str">
        <f t="shared" si="47"/>
        <v>INSÉRER : 
- Contenus à publier 
- Plateformes concernées
- Informations complémentaires</v>
      </c>
      <c r="I56" s="81" t="str">
        <f t="shared" si="47"/>
        <v>INSÉRER : 
- Contenus à publier 
- Plateformes concernées
- Informations complémentaires</v>
      </c>
      <c r="J56" s="81" t="str">
        <f t="shared" si="47"/>
        <v>INSÉRER : 
- Contenus à publier 
- Plateformes concernées
- Informations complémentaires</v>
      </c>
      <c r="K56" s="81" t="str">
        <f t="shared" si="47"/>
        <v>INSÉRER : 
- Contenus à publier 
- Plateformes concernées
- Informations complémentaires</v>
      </c>
      <c r="L56" s="81" t="str">
        <f t="shared" si="47"/>
        <v>INSÉRER : 
- Contenus à publier 
- Plateformes concernées
- Informations complémentaires</v>
      </c>
      <c r="M56" s="81" t="str">
        <f t="shared" si="47"/>
        <v>INSÉRER : 
- Contenus à publier 
- Plateformes concernées
- Informations complémentaires</v>
      </c>
      <c r="N56" s="81" t="str">
        <f t="shared" si="47"/>
        <v>INSÉRER : 
- Contenus à publier 
- Plateformes concernées
- Informations complémentaires</v>
      </c>
      <c r="O56" s="81" t="str">
        <f t="shared" si="47"/>
        <v>INSÉRER : 
- Contenus à publier 
- Plateformes concernées
- Informations complémentaires</v>
      </c>
      <c r="P56" s="81" t="str">
        <f t="shared" si="47"/>
        <v/>
      </c>
      <c r="Q56" s="85" t="str">
        <f t="shared" si="47"/>
        <v/>
      </c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pans="1:27" ht="13">
      <c r="A57" s="14"/>
      <c r="B57" s="109" t="str">
        <f>IF(OR($C$2="",B51=""),"",IF(B48="","",IF(MONTH(DATEVALUE(B48&amp;"1"))&lt;12,TEXT(EOMONTH(B51,0)+1,"mmmm"),"")))</f>
        <v>juillet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1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3">
      <c r="A58" s="86" t="str">
        <f t="shared" ref="A58:Q58" si="48">IF(A60="","","J"&amp;DAY(A60))</f>
        <v/>
      </c>
      <c r="B58" s="70" t="str">
        <f t="shared" si="48"/>
        <v>J1</v>
      </c>
      <c r="C58" s="71" t="str">
        <f t="shared" si="48"/>
        <v>J2</v>
      </c>
      <c r="D58" s="71" t="str">
        <f t="shared" si="48"/>
        <v>J3</v>
      </c>
      <c r="E58" s="71" t="str">
        <f t="shared" si="48"/>
        <v>J4</v>
      </c>
      <c r="F58" s="71" t="str">
        <f t="shared" si="48"/>
        <v>J5</v>
      </c>
      <c r="G58" s="71" t="str">
        <f t="shared" si="48"/>
        <v>J6</v>
      </c>
      <c r="H58" s="71" t="str">
        <f t="shared" si="48"/>
        <v>J7</v>
      </c>
      <c r="I58" s="71" t="str">
        <f t="shared" si="48"/>
        <v>J8</v>
      </c>
      <c r="J58" s="71" t="str">
        <f t="shared" si="48"/>
        <v>J9</v>
      </c>
      <c r="K58" s="71" t="str">
        <f t="shared" si="48"/>
        <v>J10</v>
      </c>
      <c r="L58" s="71" t="str">
        <f t="shared" si="48"/>
        <v>J11</v>
      </c>
      <c r="M58" s="71" t="str">
        <f t="shared" si="48"/>
        <v>J12</v>
      </c>
      <c r="N58" s="71" t="str">
        <f t="shared" si="48"/>
        <v>J13</v>
      </c>
      <c r="O58" s="71" t="str">
        <f t="shared" si="48"/>
        <v>J14</v>
      </c>
      <c r="P58" s="71" t="str">
        <f t="shared" si="48"/>
        <v>J15</v>
      </c>
      <c r="Q58" s="72" t="str">
        <f t="shared" si="48"/>
        <v>J16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3">
      <c r="A59" s="14"/>
      <c r="B59" s="73" t="str">
        <f>IF(B60="","",TEXT(B60,"dddd"))</f>
        <v>mardi</v>
      </c>
      <c r="C59" s="74" t="str">
        <f t="shared" ref="C59:Q59" si="49">TEXT(C60,"dddd")</f>
        <v>mercredi</v>
      </c>
      <c r="D59" s="74" t="str">
        <f t="shared" si="49"/>
        <v>jeudi</v>
      </c>
      <c r="E59" s="74" t="str">
        <f t="shared" si="49"/>
        <v>vendredi</v>
      </c>
      <c r="F59" s="74" t="str">
        <f t="shared" si="49"/>
        <v>samedi</v>
      </c>
      <c r="G59" s="74" t="str">
        <f t="shared" si="49"/>
        <v>dimanche</v>
      </c>
      <c r="H59" s="74" t="str">
        <f t="shared" si="49"/>
        <v>lundi</v>
      </c>
      <c r="I59" s="74" t="str">
        <f t="shared" si="49"/>
        <v>mardi</v>
      </c>
      <c r="J59" s="74" t="str">
        <f t="shared" si="49"/>
        <v>mercredi</v>
      </c>
      <c r="K59" s="74" t="str">
        <f t="shared" si="49"/>
        <v>jeudi</v>
      </c>
      <c r="L59" s="74" t="str">
        <f t="shared" si="49"/>
        <v>vendredi</v>
      </c>
      <c r="M59" s="74" t="str">
        <f t="shared" si="49"/>
        <v>samedi</v>
      </c>
      <c r="N59" s="74" t="str">
        <f t="shared" si="49"/>
        <v>dimanche</v>
      </c>
      <c r="O59" s="74" t="str">
        <f t="shared" si="49"/>
        <v>lundi</v>
      </c>
      <c r="P59" s="74" t="str">
        <f t="shared" si="49"/>
        <v>mardi</v>
      </c>
      <c r="Q59" s="75" t="str">
        <f t="shared" si="49"/>
        <v>mercredi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3">
      <c r="A60" s="76"/>
      <c r="B60" s="77">
        <f>IF(OR($C$2="",B57=""),"",DATE($C$2,MONTH(DATEVALUE(B57&amp;"1")),1))</f>
        <v>45839</v>
      </c>
      <c r="C60" s="78">
        <f t="shared" ref="C60:Q60" si="50">IF(OR(B60="",$C$2="",$B57=""),"",IF(B60&lt;EOMONTH(B60,0),B60+1,""))</f>
        <v>45840</v>
      </c>
      <c r="D60" s="78">
        <f t="shared" si="50"/>
        <v>45841</v>
      </c>
      <c r="E60" s="78">
        <f t="shared" si="50"/>
        <v>45842</v>
      </c>
      <c r="F60" s="78">
        <f t="shared" si="50"/>
        <v>45843</v>
      </c>
      <c r="G60" s="78">
        <f t="shared" si="50"/>
        <v>45844</v>
      </c>
      <c r="H60" s="78">
        <f t="shared" si="50"/>
        <v>45845</v>
      </c>
      <c r="I60" s="78">
        <f t="shared" si="50"/>
        <v>45846</v>
      </c>
      <c r="J60" s="78">
        <f t="shared" si="50"/>
        <v>45847</v>
      </c>
      <c r="K60" s="78">
        <f t="shared" si="50"/>
        <v>45848</v>
      </c>
      <c r="L60" s="78">
        <f t="shared" si="50"/>
        <v>45849</v>
      </c>
      <c r="M60" s="78">
        <f t="shared" si="50"/>
        <v>45850</v>
      </c>
      <c r="N60" s="78">
        <f t="shared" si="50"/>
        <v>45851</v>
      </c>
      <c r="O60" s="78">
        <f t="shared" si="50"/>
        <v>45852</v>
      </c>
      <c r="P60" s="78">
        <f t="shared" si="50"/>
        <v>45853</v>
      </c>
      <c r="Q60" s="79">
        <f t="shared" si="50"/>
        <v>45854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66">
      <c r="A61" s="14"/>
      <c r="B61" s="80" t="str">
        <f t="shared" ref="B61:Q61" si="51">IF(B60&lt;&gt;"","INSÉRER : 
- Contenus à publier 
- Plateformes concernées
- Informations complémentaires","")</f>
        <v>INSÉRER : 
- Contenus à publier 
- Plateformes concernées
- Informations complémentaires</v>
      </c>
      <c r="C61" s="81" t="str">
        <f t="shared" si="51"/>
        <v>INSÉRER : 
- Contenus à publier 
- Plateformes concernées
- Informations complémentaires</v>
      </c>
      <c r="D61" s="81" t="str">
        <f t="shared" si="51"/>
        <v>INSÉRER : 
- Contenus à publier 
- Plateformes concernées
- Informations complémentaires</v>
      </c>
      <c r="E61" s="81" t="str">
        <f t="shared" si="51"/>
        <v>INSÉRER : 
- Contenus à publier 
- Plateformes concernées
- Informations complémentaires</v>
      </c>
      <c r="F61" s="81" t="str">
        <f t="shared" si="51"/>
        <v>INSÉRER : 
- Contenus à publier 
- Plateformes concernées
- Informations complémentaires</v>
      </c>
      <c r="G61" s="81" t="str">
        <f t="shared" si="51"/>
        <v>INSÉRER : 
- Contenus à publier 
- Plateformes concernées
- Informations complémentaires</v>
      </c>
      <c r="H61" s="81" t="str">
        <f t="shared" si="51"/>
        <v>INSÉRER : 
- Contenus à publier 
- Plateformes concernées
- Informations complémentaires</v>
      </c>
      <c r="I61" s="81" t="str">
        <f t="shared" si="51"/>
        <v>INSÉRER : 
- Contenus à publier 
- Plateformes concernées
- Informations complémentaires</v>
      </c>
      <c r="J61" s="81" t="str">
        <f t="shared" si="51"/>
        <v>INSÉRER : 
- Contenus à publier 
- Plateformes concernées
- Informations complémentaires</v>
      </c>
      <c r="K61" s="81" t="str">
        <f t="shared" si="51"/>
        <v>INSÉRER : 
- Contenus à publier 
- Plateformes concernées
- Informations complémentaires</v>
      </c>
      <c r="L61" s="81" t="str">
        <f t="shared" si="51"/>
        <v>INSÉRER : 
- Contenus à publier 
- Plateformes concernées
- Informations complémentaires</v>
      </c>
      <c r="M61" s="81" t="str">
        <f t="shared" si="51"/>
        <v>INSÉRER : 
- Contenus à publier 
- Plateformes concernées
- Informations complémentaires</v>
      </c>
      <c r="N61" s="81" t="str">
        <f t="shared" si="51"/>
        <v>INSÉRER : 
- Contenus à publier 
- Plateformes concernées
- Informations complémentaires</v>
      </c>
      <c r="O61" s="81" t="str">
        <f t="shared" si="51"/>
        <v>INSÉRER : 
- Contenus à publier 
- Plateformes concernées
- Informations complémentaires</v>
      </c>
      <c r="P61" s="81" t="str">
        <f t="shared" si="51"/>
        <v>INSÉRER : 
- Contenus à publier 
- Plateformes concernées
- Informations complémentaires</v>
      </c>
      <c r="Q61" s="82" t="str">
        <f t="shared" si="51"/>
        <v>INSÉRER : 
- Contenus à publier 
- Plateformes concernées
- Informations complémentaires</v>
      </c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pans="1:27" ht="13">
      <c r="A62" s="86" t="str">
        <f t="shared" ref="A62:P62" si="52">IF(A64="","","J"&amp;DAY(A64))</f>
        <v/>
      </c>
      <c r="B62" s="70" t="str">
        <f t="shared" si="52"/>
        <v>J17</v>
      </c>
      <c r="C62" s="71" t="str">
        <f t="shared" si="52"/>
        <v>J18</v>
      </c>
      <c r="D62" s="71" t="str">
        <f t="shared" si="52"/>
        <v>J19</v>
      </c>
      <c r="E62" s="71" t="str">
        <f t="shared" si="52"/>
        <v>J20</v>
      </c>
      <c r="F62" s="71" t="str">
        <f t="shared" si="52"/>
        <v>J21</v>
      </c>
      <c r="G62" s="71" t="str">
        <f t="shared" si="52"/>
        <v>J22</v>
      </c>
      <c r="H62" s="71" t="str">
        <f t="shared" si="52"/>
        <v>J23</v>
      </c>
      <c r="I62" s="71" t="str">
        <f t="shared" si="52"/>
        <v>J24</v>
      </c>
      <c r="J62" s="71" t="str">
        <f t="shared" si="52"/>
        <v>J25</v>
      </c>
      <c r="K62" s="71" t="str">
        <f t="shared" si="52"/>
        <v>J26</v>
      </c>
      <c r="L62" s="71" t="str">
        <f t="shared" si="52"/>
        <v>J27</v>
      </c>
      <c r="M62" s="71" t="str">
        <f t="shared" si="52"/>
        <v>J28</v>
      </c>
      <c r="N62" s="71" t="str">
        <f t="shared" si="52"/>
        <v>J29</v>
      </c>
      <c r="O62" s="71" t="str">
        <f t="shared" si="52"/>
        <v>J30</v>
      </c>
      <c r="P62" s="71" t="str">
        <f t="shared" si="52"/>
        <v>J31</v>
      </c>
      <c r="Q62" s="87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3">
      <c r="A63" s="14"/>
      <c r="B63" s="73" t="str">
        <f t="shared" ref="B63:P63" si="53">TEXT(B64,"dddd")</f>
        <v>jeudi</v>
      </c>
      <c r="C63" s="74" t="str">
        <f t="shared" si="53"/>
        <v>vendredi</v>
      </c>
      <c r="D63" s="74" t="str">
        <f t="shared" si="53"/>
        <v>samedi</v>
      </c>
      <c r="E63" s="74" t="str">
        <f t="shared" si="53"/>
        <v>dimanche</v>
      </c>
      <c r="F63" s="74" t="str">
        <f t="shared" si="53"/>
        <v>lundi</v>
      </c>
      <c r="G63" s="74" t="str">
        <f t="shared" si="53"/>
        <v>mardi</v>
      </c>
      <c r="H63" s="74" t="str">
        <f t="shared" si="53"/>
        <v>mercredi</v>
      </c>
      <c r="I63" s="74" t="str">
        <f t="shared" si="53"/>
        <v>jeudi</v>
      </c>
      <c r="J63" s="74" t="str">
        <f t="shared" si="53"/>
        <v>vendredi</v>
      </c>
      <c r="K63" s="74" t="str">
        <f t="shared" si="53"/>
        <v>samedi</v>
      </c>
      <c r="L63" s="74" t="str">
        <f t="shared" si="53"/>
        <v>dimanche</v>
      </c>
      <c r="M63" s="74" t="str">
        <f t="shared" si="53"/>
        <v>lundi</v>
      </c>
      <c r="N63" s="74" t="str">
        <f t="shared" si="53"/>
        <v>mardi</v>
      </c>
      <c r="O63" s="74" t="str">
        <f t="shared" si="53"/>
        <v>mercredi</v>
      </c>
      <c r="P63" s="74" t="str">
        <f t="shared" si="53"/>
        <v>jeudi</v>
      </c>
      <c r="Q63" s="83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3">
      <c r="A64" s="76"/>
      <c r="B64" s="77">
        <f>IF(OR(Q60="",$C$2="",$B57=""),"",IF(Q60&lt;EOMONTH(Q60,0),Q60+1,""))</f>
        <v>45855</v>
      </c>
      <c r="C64" s="78">
        <f t="shared" ref="C64:P64" si="54">IF(OR(B64="",$C$2="",$B57=""),"",IF(B64&lt;EOMONTH(B64,0),B64+1,""))</f>
        <v>45856</v>
      </c>
      <c r="D64" s="78">
        <f t="shared" si="54"/>
        <v>45857</v>
      </c>
      <c r="E64" s="78">
        <f t="shared" si="54"/>
        <v>45858</v>
      </c>
      <c r="F64" s="78">
        <f t="shared" si="54"/>
        <v>45859</v>
      </c>
      <c r="G64" s="78">
        <f t="shared" si="54"/>
        <v>45860</v>
      </c>
      <c r="H64" s="78">
        <f t="shared" si="54"/>
        <v>45861</v>
      </c>
      <c r="I64" s="78">
        <f t="shared" si="54"/>
        <v>45862</v>
      </c>
      <c r="J64" s="78">
        <f t="shared" si="54"/>
        <v>45863</v>
      </c>
      <c r="K64" s="78">
        <f t="shared" si="54"/>
        <v>45864</v>
      </c>
      <c r="L64" s="78">
        <f t="shared" si="54"/>
        <v>45865</v>
      </c>
      <c r="M64" s="78">
        <f t="shared" si="54"/>
        <v>45866</v>
      </c>
      <c r="N64" s="78">
        <f t="shared" si="54"/>
        <v>45867</v>
      </c>
      <c r="O64" s="78">
        <f t="shared" si="54"/>
        <v>45868</v>
      </c>
      <c r="P64" s="78">
        <f t="shared" si="54"/>
        <v>45869</v>
      </c>
      <c r="Q64" s="8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66">
      <c r="A65" s="14"/>
      <c r="B65" s="80" t="str">
        <f t="shared" ref="B65:Q65" si="55">IF(B64&lt;&gt;"","INSÉRER : 
- Contenus à publier 
- Plateformes concernées
- Informations complémentaires","")</f>
        <v>INSÉRER : 
- Contenus à publier 
- Plateformes concernées
- Informations complémentaires</v>
      </c>
      <c r="C65" s="81" t="str">
        <f t="shared" si="55"/>
        <v>INSÉRER : 
- Contenus à publier 
- Plateformes concernées
- Informations complémentaires</v>
      </c>
      <c r="D65" s="81" t="str">
        <f t="shared" si="55"/>
        <v>INSÉRER : 
- Contenus à publier 
- Plateformes concernées
- Informations complémentaires</v>
      </c>
      <c r="E65" s="81" t="str">
        <f t="shared" si="55"/>
        <v>INSÉRER : 
- Contenus à publier 
- Plateformes concernées
- Informations complémentaires</v>
      </c>
      <c r="F65" s="81" t="str">
        <f t="shared" si="55"/>
        <v>INSÉRER : 
- Contenus à publier 
- Plateformes concernées
- Informations complémentaires</v>
      </c>
      <c r="G65" s="81" t="str">
        <f t="shared" si="55"/>
        <v>INSÉRER : 
- Contenus à publier 
- Plateformes concernées
- Informations complémentaires</v>
      </c>
      <c r="H65" s="81" t="str">
        <f t="shared" si="55"/>
        <v>INSÉRER : 
- Contenus à publier 
- Plateformes concernées
- Informations complémentaires</v>
      </c>
      <c r="I65" s="81" t="str">
        <f t="shared" si="55"/>
        <v>INSÉRER : 
- Contenus à publier 
- Plateformes concernées
- Informations complémentaires</v>
      </c>
      <c r="J65" s="81" t="str">
        <f t="shared" si="55"/>
        <v>INSÉRER : 
- Contenus à publier 
- Plateformes concernées
- Informations complémentaires</v>
      </c>
      <c r="K65" s="81" t="str">
        <f t="shared" si="55"/>
        <v>INSÉRER : 
- Contenus à publier 
- Plateformes concernées
- Informations complémentaires</v>
      </c>
      <c r="L65" s="81" t="str">
        <f t="shared" si="55"/>
        <v>INSÉRER : 
- Contenus à publier 
- Plateformes concernées
- Informations complémentaires</v>
      </c>
      <c r="M65" s="81" t="str">
        <f t="shared" si="55"/>
        <v>INSÉRER : 
- Contenus à publier 
- Plateformes concernées
- Informations complémentaires</v>
      </c>
      <c r="N65" s="81" t="str">
        <f t="shared" si="55"/>
        <v>INSÉRER : 
- Contenus à publier 
- Plateformes concernées
- Informations complémentaires</v>
      </c>
      <c r="O65" s="81" t="str">
        <f t="shared" si="55"/>
        <v>INSÉRER : 
- Contenus à publier 
- Plateformes concernées
- Informations complémentaires</v>
      </c>
      <c r="P65" s="81" t="str">
        <f t="shared" si="55"/>
        <v>INSÉRER : 
- Contenus à publier 
- Plateformes concernées
- Informations complémentaires</v>
      </c>
      <c r="Q65" s="85" t="str">
        <f t="shared" si="55"/>
        <v/>
      </c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spans="1:27" ht="13">
      <c r="A66" s="14"/>
      <c r="B66" s="109" t="str">
        <f>IF(OR($C$2="",B60=""),"",IF(B57="","",IF(MONTH(DATEVALUE(B57&amp;"1"))&lt;12,TEXT(EOMONTH(B60,0)+1,"mmmm"),"")))</f>
        <v>août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1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3">
      <c r="A67" s="86" t="str">
        <f t="shared" ref="A67:Q67" si="56">IF(A69="","","J"&amp;DAY(A69))</f>
        <v/>
      </c>
      <c r="B67" s="70" t="str">
        <f t="shared" si="56"/>
        <v>J1</v>
      </c>
      <c r="C67" s="71" t="str">
        <f t="shared" si="56"/>
        <v>J2</v>
      </c>
      <c r="D67" s="71" t="str">
        <f t="shared" si="56"/>
        <v>J3</v>
      </c>
      <c r="E67" s="71" t="str">
        <f t="shared" si="56"/>
        <v>J4</v>
      </c>
      <c r="F67" s="71" t="str">
        <f t="shared" si="56"/>
        <v>J5</v>
      </c>
      <c r="G67" s="71" t="str">
        <f t="shared" si="56"/>
        <v>J6</v>
      </c>
      <c r="H67" s="71" t="str">
        <f t="shared" si="56"/>
        <v>J7</v>
      </c>
      <c r="I67" s="71" t="str">
        <f t="shared" si="56"/>
        <v>J8</v>
      </c>
      <c r="J67" s="71" t="str">
        <f t="shared" si="56"/>
        <v>J9</v>
      </c>
      <c r="K67" s="71" t="str">
        <f t="shared" si="56"/>
        <v>J10</v>
      </c>
      <c r="L67" s="71" t="str">
        <f t="shared" si="56"/>
        <v>J11</v>
      </c>
      <c r="M67" s="71" t="str">
        <f t="shared" si="56"/>
        <v>J12</v>
      </c>
      <c r="N67" s="71" t="str">
        <f t="shared" si="56"/>
        <v>J13</v>
      </c>
      <c r="O67" s="71" t="str">
        <f t="shared" si="56"/>
        <v>J14</v>
      </c>
      <c r="P67" s="71" t="str">
        <f t="shared" si="56"/>
        <v>J15</v>
      </c>
      <c r="Q67" s="72" t="str">
        <f t="shared" si="56"/>
        <v>J16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3">
      <c r="A68" s="14"/>
      <c r="B68" s="73" t="str">
        <f>IF(B69="","",TEXT(B69,"dddd"))</f>
        <v>vendredi</v>
      </c>
      <c r="C68" s="74" t="str">
        <f t="shared" ref="C68:Q68" si="57">TEXT(C69,"dddd")</f>
        <v>samedi</v>
      </c>
      <c r="D68" s="74" t="str">
        <f t="shared" si="57"/>
        <v>dimanche</v>
      </c>
      <c r="E68" s="74" t="str">
        <f t="shared" si="57"/>
        <v>lundi</v>
      </c>
      <c r="F68" s="74" t="str">
        <f t="shared" si="57"/>
        <v>mardi</v>
      </c>
      <c r="G68" s="74" t="str">
        <f t="shared" si="57"/>
        <v>mercredi</v>
      </c>
      <c r="H68" s="74" t="str">
        <f t="shared" si="57"/>
        <v>jeudi</v>
      </c>
      <c r="I68" s="74" t="str">
        <f t="shared" si="57"/>
        <v>vendredi</v>
      </c>
      <c r="J68" s="74" t="str">
        <f t="shared" si="57"/>
        <v>samedi</v>
      </c>
      <c r="K68" s="74" t="str">
        <f t="shared" si="57"/>
        <v>dimanche</v>
      </c>
      <c r="L68" s="74" t="str">
        <f t="shared" si="57"/>
        <v>lundi</v>
      </c>
      <c r="M68" s="74" t="str">
        <f t="shared" si="57"/>
        <v>mardi</v>
      </c>
      <c r="N68" s="74" t="str">
        <f t="shared" si="57"/>
        <v>mercredi</v>
      </c>
      <c r="O68" s="74" t="str">
        <f t="shared" si="57"/>
        <v>jeudi</v>
      </c>
      <c r="P68" s="74" t="str">
        <f t="shared" si="57"/>
        <v>vendredi</v>
      </c>
      <c r="Q68" s="75" t="str">
        <f t="shared" si="57"/>
        <v>samedi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3">
      <c r="A69" s="76"/>
      <c r="B69" s="77">
        <f>IF(OR($C$2="",B66=""),"",DATE($C$2,MONTH(DATEVALUE(B66&amp;"1")),1))</f>
        <v>45870</v>
      </c>
      <c r="C69" s="78">
        <f t="shared" ref="C69:Q69" si="58">IF(OR(B69="",$C$2="",$B66=""),"",IF(B69&lt;EOMONTH(B69,0),B69+1,""))</f>
        <v>45871</v>
      </c>
      <c r="D69" s="78">
        <f t="shared" si="58"/>
        <v>45872</v>
      </c>
      <c r="E69" s="78">
        <f t="shared" si="58"/>
        <v>45873</v>
      </c>
      <c r="F69" s="78">
        <f t="shared" si="58"/>
        <v>45874</v>
      </c>
      <c r="G69" s="78">
        <f t="shared" si="58"/>
        <v>45875</v>
      </c>
      <c r="H69" s="78">
        <f t="shared" si="58"/>
        <v>45876</v>
      </c>
      <c r="I69" s="78">
        <f t="shared" si="58"/>
        <v>45877</v>
      </c>
      <c r="J69" s="78">
        <f t="shared" si="58"/>
        <v>45878</v>
      </c>
      <c r="K69" s="78">
        <f t="shared" si="58"/>
        <v>45879</v>
      </c>
      <c r="L69" s="78">
        <f t="shared" si="58"/>
        <v>45880</v>
      </c>
      <c r="M69" s="78">
        <f t="shared" si="58"/>
        <v>45881</v>
      </c>
      <c r="N69" s="78">
        <f t="shared" si="58"/>
        <v>45882</v>
      </c>
      <c r="O69" s="78">
        <f t="shared" si="58"/>
        <v>45883</v>
      </c>
      <c r="P69" s="78">
        <f t="shared" si="58"/>
        <v>45884</v>
      </c>
      <c r="Q69" s="79">
        <f t="shared" si="58"/>
        <v>45885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66">
      <c r="A70" s="14"/>
      <c r="B70" s="80" t="str">
        <f t="shared" ref="B70:Q70" si="59">IF(B69&lt;&gt;"","INSÉRER : 
- Contenus à publier 
- Plateformes concernées
- Informations complémentaires","")</f>
        <v>INSÉRER : 
- Contenus à publier 
- Plateformes concernées
- Informations complémentaires</v>
      </c>
      <c r="C70" s="81" t="str">
        <f t="shared" si="59"/>
        <v>INSÉRER : 
- Contenus à publier 
- Plateformes concernées
- Informations complémentaires</v>
      </c>
      <c r="D70" s="81" t="str">
        <f t="shared" si="59"/>
        <v>INSÉRER : 
- Contenus à publier 
- Plateformes concernées
- Informations complémentaires</v>
      </c>
      <c r="E70" s="81" t="str">
        <f t="shared" si="59"/>
        <v>INSÉRER : 
- Contenus à publier 
- Plateformes concernées
- Informations complémentaires</v>
      </c>
      <c r="F70" s="81" t="str">
        <f t="shared" si="59"/>
        <v>INSÉRER : 
- Contenus à publier 
- Plateformes concernées
- Informations complémentaires</v>
      </c>
      <c r="G70" s="81" t="str">
        <f t="shared" si="59"/>
        <v>INSÉRER : 
- Contenus à publier 
- Plateformes concernées
- Informations complémentaires</v>
      </c>
      <c r="H70" s="81" t="str">
        <f t="shared" si="59"/>
        <v>INSÉRER : 
- Contenus à publier 
- Plateformes concernées
- Informations complémentaires</v>
      </c>
      <c r="I70" s="81" t="str">
        <f t="shared" si="59"/>
        <v>INSÉRER : 
- Contenus à publier 
- Plateformes concernées
- Informations complémentaires</v>
      </c>
      <c r="J70" s="81" t="str">
        <f t="shared" si="59"/>
        <v>INSÉRER : 
- Contenus à publier 
- Plateformes concernées
- Informations complémentaires</v>
      </c>
      <c r="K70" s="81" t="str">
        <f t="shared" si="59"/>
        <v>INSÉRER : 
- Contenus à publier 
- Plateformes concernées
- Informations complémentaires</v>
      </c>
      <c r="L70" s="81" t="str">
        <f t="shared" si="59"/>
        <v>INSÉRER : 
- Contenus à publier 
- Plateformes concernées
- Informations complémentaires</v>
      </c>
      <c r="M70" s="81" t="str">
        <f t="shared" si="59"/>
        <v>INSÉRER : 
- Contenus à publier 
- Plateformes concernées
- Informations complémentaires</v>
      </c>
      <c r="N70" s="81" t="str">
        <f t="shared" si="59"/>
        <v>INSÉRER : 
- Contenus à publier 
- Plateformes concernées
- Informations complémentaires</v>
      </c>
      <c r="O70" s="81" t="str">
        <f t="shared" si="59"/>
        <v>INSÉRER : 
- Contenus à publier 
- Plateformes concernées
- Informations complémentaires</v>
      </c>
      <c r="P70" s="81" t="str">
        <f t="shared" si="59"/>
        <v>INSÉRER : 
- Contenus à publier 
- Plateformes concernées
- Informations complémentaires</v>
      </c>
      <c r="Q70" s="82" t="str">
        <f t="shared" si="59"/>
        <v>INSÉRER : 
- Contenus à publier 
- Plateformes concernées
- Informations complémentaires</v>
      </c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spans="1:27" ht="13">
      <c r="A71" s="86" t="str">
        <f t="shared" ref="A71:P71" si="60">IF(A73="","","J"&amp;DAY(A73))</f>
        <v/>
      </c>
      <c r="B71" s="70" t="str">
        <f t="shared" si="60"/>
        <v>J17</v>
      </c>
      <c r="C71" s="71" t="str">
        <f t="shared" si="60"/>
        <v>J18</v>
      </c>
      <c r="D71" s="71" t="str">
        <f t="shared" si="60"/>
        <v>J19</v>
      </c>
      <c r="E71" s="71" t="str">
        <f t="shared" si="60"/>
        <v>J20</v>
      </c>
      <c r="F71" s="71" t="str">
        <f t="shared" si="60"/>
        <v>J21</v>
      </c>
      <c r="G71" s="71" t="str">
        <f t="shared" si="60"/>
        <v>J22</v>
      </c>
      <c r="H71" s="71" t="str">
        <f t="shared" si="60"/>
        <v>J23</v>
      </c>
      <c r="I71" s="71" t="str">
        <f t="shared" si="60"/>
        <v>J24</v>
      </c>
      <c r="J71" s="71" t="str">
        <f t="shared" si="60"/>
        <v>J25</v>
      </c>
      <c r="K71" s="71" t="str">
        <f t="shared" si="60"/>
        <v>J26</v>
      </c>
      <c r="L71" s="71" t="str">
        <f t="shared" si="60"/>
        <v>J27</v>
      </c>
      <c r="M71" s="71" t="str">
        <f t="shared" si="60"/>
        <v>J28</v>
      </c>
      <c r="N71" s="71" t="str">
        <f t="shared" si="60"/>
        <v>J29</v>
      </c>
      <c r="O71" s="71" t="str">
        <f t="shared" si="60"/>
        <v>J30</v>
      </c>
      <c r="P71" s="71" t="str">
        <f t="shared" si="60"/>
        <v>J31</v>
      </c>
      <c r="Q71" s="87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3">
      <c r="A72" s="14"/>
      <c r="B72" s="73" t="str">
        <f t="shared" ref="B72:P72" si="61">TEXT(B73,"dddd")</f>
        <v>dimanche</v>
      </c>
      <c r="C72" s="74" t="str">
        <f t="shared" si="61"/>
        <v>lundi</v>
      </c>
      <c r="D72" s="74" t="str">
        <f t="shared" si="61"/>
        <v>mardi</v>
      </c>
      <c r="E72" s="74" t="str">
        <f t="shared" si="61"/>
        <v>mercredi</v>
      </c>
      <c r="F72" s="74" t="str">
        <f t="shared" si="61"/>
        <v>jeudi</v>
      </c>
      <c r="G72" s="74" t="str">
        <f t="shared" si="61"/>
        <v>vendredi</v>
      </c>
      <c r="H72" s="74" t="str">
        <f t="shared" si="61"/>
        <v>samedi</v>
      </c>
      <c r="I72" s="74" t="str">
        <f t="shared" si="61"/>
        <v>dimanche</v>
      </c>
      <c r="J72" s="74" t="str">
        <f t="shared" si="61"/>
        <v>lundi</v>
      </c>
      <c r="K72" s="74" t="str">
        <f t="shared" si="61"/>
        <v>mardi</v>
      </c>
      <c r="L72" s="74" t="str">
        <f t="shared" si="61"/>
        <v>mercredi</v>
      </c>
      <c r="M72" s="74" t="str">
        <f t="shared" si="61"/>
        <v>jeudi</v>
      </c>
      <c r="N72" s="74" t="str">
        <f t="shared" si="61"/>
        <v>vendredi</v>
      </c>
      <c r="O72" s="74" t="str">
        <f t="shared" si="61"/>
        <v>samedi</v>
      </c>
      <c r="P72" s="74" t="str">
        <f t="shared" si="61"/>
        <v>dimanche</v>
      </c>
      <c r="Q72" s="83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3">
      <c r="A73" s="76"/>
      <c r="B73" s="77">
        <f>IF(OR(Q69="",$C$2="",$B66=""),"",IF(Q69&lt;EOMONTH(Q69,0),Q69+1,""))</f>
        <v>45886</v>
      </c>
      <c r="C73" s="78">
        <f t="shared" ref="C73:P73" si="62">IF(OR(B73="",$C$2="",$B66=""),"",IF(B73&lt;EOMONTH(B73,0),B73+1,""))</f>
        <v>45887</v>
      </c>
      <c r="D73" s="78">
        <f t="shared" si="62"/>
        <v>45888</v>
      </c>
      <c r="E73" s="78">
        <f t="shared" si="62"/>
        <v>45889</v>
      </c>
      <c r="F73" s="78">
        <f t="shared" si="62"/>
        <v>45890</v>
      </c>
      <c r="G73" s="78">
        <f t="shared" si="62"/>
        <v>45891</v>
      </c>
      <c r="H73" s="78">
        <f t="shared" si="62"/>
        <v>45892</v>
      </c>
      <c r="I73" s="78">
        <f t="shared" si="62"/>
        <v>45893</v>
      </c>
      <c r="J73" s="78">
        <f t="shared" si="62"/>
        <v>45894</v>
      </c>
      <c r="K73" s="78">
        <f t="shared" si="62"/>
        <v>45895</v>
      </c>
      <c r="L73" s="78">
        <f t="shared" si="62"/>
        <v>45896</v>
      </c>
      <c r="M73" s="78">
        <f t="shared" si="62"/>
        <v>45897</v>
      </c>
      <c r="N73" s="78">
        <f t="shared" si="62"/>
        <v>45898</v>
      </c>
      <c r="O73" s="78">
        <f t="shared" si="62"/>
        <v>45899</v>
      </c>
      <c r="P73" s="78">
        <f t="shared" si="62"/>
        <v>45900</v>
      </c>
      <c r="Q73" s="8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66">
      <c r="A74" s="14"/>
      <c r="B74" s="80" t="str">
        <f t="shared" ref="B74:Q74" si="63">IF(B73&lt;&gt;"","INSÉRER : 
- Contenus à publier 
- Plateformes concernées
- Informations complémentaires","")</f>
        <v>INSÉRER : 
- Contenus à publier 
- Plateformes concernées
- Informations complémentaires</v>
      </c>
      <c r="C74" s="81" t="str">
        <f t="shared" si="63"/>
        <v>INSÉRER : 
- Contenus à publier 
- Plateformes concernées
- Informations complémentaires</v>
      </c>
      <c r="D74" s="81" t="str">
        <f t="shared" si="63"/>
        <v>INSÉRER : 
- Contenus à publier 
- Plateformes concernées
- Informations complémentaires</v>
      </c>
      <c r="E74" s="81" t="str">
        <f t="shared" si="63"/>
        <v>INSÉRER : 
- Contenus à publier 
- Plateformes concernées
- Informations complémentaires</v>
      </c>
      <c r="F74" s="81" t="str">
        <f t="shared" si="63"/>
        <v>INSÉRER : 
- Contenus à publier 
- Plateformes concernées
- Informations complémentaires</v>
      </c>
      <c r="G74" s="81" t="str">
        <f t="shared" si="63"/>
        <v>INSÉRER : 
- Contenus à publier 
- Plateformes concernées
- Informations complémentaires</v>
      </c>
      <c r="H74" s="81" t="str">
        <f t="shared" si="63"/>
        <v>INSÉRER : 
- Contenus à publier 
- Plateformes concernées
- Informations complémentaires</v>
      </c>
      <c r="I74" s="81" t="str">
        <f t="shared" si="63"/>
        <v>INSÉRER : 
- Contenus à publier 
- Plateformes concernées
- Informations complémentaires</v>
      </c>
      <c r="J74" s="81" t="str">
        <f t="shared" si="63"/>
        <v>INSÉRER : 
- Contenus à publier 
- Plateformes concernées
- Informations complémentaires</v>
      </c>
      <c r="K74" s="81" t="str">
        <f t="shared" si="63"/>
        <v>INSÉRER : 
- Contenus à publier 
- Plateformes concernées
- Informations complémentaires</v>
      </c>
      <c r="L74" s="81" t="str">
        <f t="shared" si="63"/>
        <v>INSÉRER : 
- Contenus à publier 
- Plateformes concernées
- Informations complémentaires</v>
      </c>
      <c r="M74" s="81" t="str">
        <f t="shared" si="63"/>
        <v>INSÉRER : 
- Contenus à publier 
- Plateformes concernées
- Informations complémentaires</v>
      </c>
      <c r="N74" s="81" t="str">
        <f t="shared" si="63"/>
        <v>INSÉRER : 
- Contenus à publier 
- Plateformes concernées
- Informations complémentaires</v>
      </c>
      <c r="O74" s="81" t="str">
        <f t="shared" si="63"/>
        <v>INSÉRER : 
- Contenus à publier 
- Plateformes concernées
- Informations complémentaires</v>
      </c>
      <c r="P74" s="81" t="str">
        <f t="shared" si="63"/>
        <v>INSÉRER : 
- Contenus à publier 
- Plateformes concernées
- Informations complémentaires</v>
      </c>
      <c r="Q74" s="85" t="str">
        <f t="shared" si="63"/>
        <v/>
      </c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spans="1:27" ht="13">
      <c r="A75" s="14"/>
      <c r="B75" s="109" t="str">
        <f>IF(OR($C$2="",B69=""),"",IF(B66="","",IF(MONTH(DATEVALUE(B66&amp;"1"))&lt;12,TEXT(EOMONTH(B69,0)+1,"mmmm"),"")))</f>
        <v>septembre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1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3">
      <c r="A76" s="86" t="str">
        <f t="shared" ref="A76:Q76" si="64">IF(A78="","","J"&amp;DAY(A78))</f>
        <v/>
      </c>
      <c r="B76" s="70" t="str">
        <f t="shared" si="64"/>
        <v>J1</v>
      </c>
      <c r="C76" s="71" t="str">
        <f t="shared" si="64"/>
        <v>J2</v>
      </c>
      <c r="D76" s="71" t="str">
        <f t="shared" si="64"/>
        <v>J3</v>
      </c>
      <c r="E76" s="71" t="str">
        <f t="shared" si="64"/>
        <v>J4</v>
      </c>
      <c r="F76" s="71" t="str">
        <f t="shared" si="64"/>
        <v>J5</v>
      </c>
      <c r="G76" s="71" t="str">
        <f t="shared" si="64"/>
        <v>J6</v>
      </c>
      <c r="H76" s="71" t="str">
        <f t="shared" si="64"/>
        <v>J7</v>
      </c>
      <c r="I76" s="71" t="str">
        <f t="shared" si="64"/>
        <v>J8</v>
      </c>
      <c r="J76" s="71" t="str">
        <f t="shared" si="64"/>
        <v>J9</v>
      </c>
      <c r="K76" s="71" t="str">
        <f t="shared" si="64"/>
        <v>J10</v>
      </c>
      <c r="L76" s="71" t="str">
        <f t="shared" si="64"/>
        <v>J11</v>
      </c>
      <c r="M76" s="71" t="str">
        <f t="shared" si="64"/>
        <v>J12</v>
      </c>
      <c r="N76" s="71" t="str">
        <f t="shared" si="64"/>
        <v>J13</v>
      </c>
      <c r="O76" s="71" t="str">
        <f t="shared" si="64"/>
        <v>J14</v>
      </c>
      <c r="P76" s="71" t="str">
        <f t="shared" si="64"/>
        <v>J15</v>
      </c>
      <c r="Q76" s="72" t="str">
        <f t="shared" si="64"/>
        <v>J16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3">
      <c r="A77" s="14"/>
      <c r="B77" s="73" t="str">
        <f>IF(B78="","",TEXT(B78,"dddd"))</f>
        <v>lundi</v>
      </c>
      <c r="C77" s="74" t="str">
        <f t="shared" ref="C77:Q77" si="65">TEXT(C78,"dddd")</f>
        <v>mardi</v>
      </c>
      <c r="D77" s="74" t="str">
        <f t="shared" si="65"/>
        <v>mercredi</v>
      </c>
      <c r="E77" s="74" t="str">
        <f t="shared" si="65"/>
        <v>jeudi</v>
      </c>
      <c r="F77" s="74" t="str">
        <f t="shared" si="65"/>
        <v>vendredi</v>
      </c>
      <c r="G77" s="74" t="str">
        <f t="shared" si="65"/>
        <v>samedi</v>
      </c>
      <c r="H77" s="74" t="str">
        <f t="shared" si="65"/>
        <v>dimanche</v>
      </c>
      <c r="I77" s="74" t="str">
        <f t="shared" si="65"/>
        <v>lundi</v>
      </c>
      <c r="J77" s="74" t="str">
        <f t="shared" si="65"/>
        <v>mardi</v>
      </c>
      <c r="K77" s="74" t="str">
        <f t="shared" si="65"/>
        <v>mercredi</v>
      </c>
      <c r="L77" s="74" t="str">
        <f t="shared" si="65"/>
        <v>jeudi</v>
      </c>
      <c r="M77" s="74" t="str">
        <f t="shared" si="65"/>
        <v>vendredi</v>
      </c>
      <c r="N77" s="74" t="str">
        <f t="shared" si="65"/>
        <v>samedi</v>
      </c>
      <c r="O77" s="74" t="str">
        <f t="shared" si="65"/>
        <v>dimanche</v>
      </c>
      <c r="P77" s="74" t="str">
        <f t="shared" si="65"/>
        <v>lundi</v>
      </c>
      <c r="Q77" s="75" t="str">
        <f t="shared" si="65"/>
        <v>mardi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3">
      <c r="A78" s="76"/>
      <c r="B78" s="77">
        <f>IF(OR($C$2="",B75=""),"",DATE($C$2,MONTH(DATEVALUE(B75&amp;"1")),1))</f>
        <v>45901</v>
      </c>
      <c r="C78" s="78">
        <f t="shared" ref="C78:Q78" si="66">IF(OR(B78="",$C$2="",$B75=""),"",IF(B78&lt;EOMONTH(B78,0),B78+1,""))</f>
        <v>45902</v>
      </c>
      <c r="D78" s="78">
        <f t="shared" si="66"/>
        <v>45903</v>
      </c>
      <c r="E78" s="78">
        <f t="shared" si="66"/>
        <v>45904</v>
      </c>
      <c r="F78" s="78">
        <f t="shared" si="66"/>
        <v>45905</v>
      </c>
      <c r="G78" s="78">
        <f t="shared" si="66"/>
        <v>45906</v>
      </c>
      <c r="H78" s="78">
        <f t="shared" si="66"/>
        <v>45907</v>
      </c>
      <c r="I78" s="78">
        <f t="shared" si="66"/>
        <v>45908</v>
      </c>
      <c r="J78" s="78">
        <f t="shared" si="66"/>
        <v>45909</v>
      </c>
      <c r="K78" s="78">
        <f t="shared" si="66"/>
        <v>45910</v>
      </c>
      <c r="L78" s="78">
        <f t="shared" si="66"/>
        <v>45911</v>
      </c>
      <c r="M78" s="78">
        <f t="shared" si="66"/>
        <v>45912</v>
      </c>
      <c r="N78" s="78">
        <f t="shared" si="66"/>
        <v>45913</v>
      </c>
      <c r="O78" s="78">
        <f t="shared" si="66"/>
        <v>45914</v>
      </c>
      <c r="P78" s="78">
        <f t="shared" si="66"/>
        <v>45915</v>
      </c>
      <c r="Q78" s="79">
        <f t="shared" si="66"/>
        <v>45916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66">
      <c r="A79" s="14"/>
      <c r="B79" s="80" t="str">
        <f t="shared" ref="B79:Q79" si="67">IF(B78&lt;&gt;"","INSÉRER : 
- Contenus à publier 
- Plateformes concernées
- Informations complémentaires","")</f>
        <v>INSÉRER : 
- Contenus à publier 
- Plateformes concernées
- Informations complémentaires</v>
      </c>
      <c r="C79" s="81" t="str">
        <f t="shared" si="67"/>
        <v>INSÉRER : 
- Contenus à publier 
- Plateformes concernées
- Informations complémentaires</v>
      </c>
      <c r="D79" s="81" t="str">
        <f t="shared" si="67"/>
        <v>INSÉRER : 
- Contenus à publier 
- Plateformes concernées
- Informations complémentaires</v>
      </c>
      <c r="E79" s="81" t="str">
        <f t="shared" si="67"/>
        <v>INSÉRER : 
- Contenus à publier 
- Plateformes concernées
- Informations complémentaires</v>
      </c>
      <c r="F79" s="81" t="str">
        <f t="shared" si="67"/>
        <v>INSÉRER : 
- Contenus à publier 
- Plateformes concernées
- Informations complémentaires</v>
      </c>
      <c r="G79" s="81" t="str">
        <f t="shared" si="67"/>
        <v>INSÉRER : 
- Contenus à publier 
- Plateformes concernées
- Informations complémentaires</v>
      </c>
      <c r="H79" s="81" t="str">
        <f t="shared" si="67"/>
        <v>INSÉRER : 
- Contenus à publier 
- Plateformes concernées
- Informations complémentaires</v>
      </c>
      <c r="I79" s="81" t="str">
        <f t="shared" si="67"/>
        <v>INSÉRER : 
- Contenus à publier 
- Plateformes concernées
- Informations complémentaires</v>
      </c>
      <c r="J79" s="81" t="str">
        <f t="shared" si="67"/>
        <v>INSÉRER : 
- Contenus à publier 
- Plateformes concernées
- Informations complémentaires</v>
      </c>
      <c r="K79" s="81" t="str">
        <f t="shared" si="67"/>
        <v>INSÉRER : 
- Contenus à publier 
- Plateformes concernées
- Informations complémentaires</v>
      </c>
      <c r="L79" s="81" t="str">
        <f t="shared" si="67"/>
        <v>INSÉRER : 
- Contenus à publier 
- Plateformes concernées
- Informations complémentaires</v>
      </c>
      <c r="M79" s="81" t="str">
        <f t="shared" si="67"/>
        <v>INSÉRER : 
- Contenus à publier 
- Plateformes concernées
- Informations complémentaires</v>
      </c>
      <c r="N79" s="81" t="str">
        <f t="shared" si="67"/>
        <v>INSÉRER : 
- Contenus à publier 
- Plateformes concernées
- Informations complémentaires</v>
      </c>
      <c r="O79" s="81" t="str">
        <f t="shared" si="67"/>
        <v>INSÉRER : 
- Contenus à publier 
- Plateformes concernées
- Informations complémentaires</v>
      </c>
      <c r="P79" s="81" t="str">
        <f t="shared" si="67"/>
        <v>INSÉRER : 
- Contenus à publier 
- Plateformes concernées
- Informations complémentaires</v>
      </c>
      <c r="Q79" s="82" t="str">
        <f t="shared" si="67"/>
        <v>INSÉRER : 
- Contenus à publier 
- Plateformes concernées
- Informations complémentaires</v>
      </c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pans="1:27" ht="13">
      <c r="A80" s="86" t="str">
        <f t="shared" ref="A80:P80" si="68">IF(A82="","","J"&amp;DAY(A82))</f>
        <v/>
      </c>
      <c r="B80" s="70" t="str">
        <f t="shared" si="68"/>
        <v>J17</v>
      </c>
      <c r="C80" s="71" t="str">
        <f t="shared" si="68"/>
        <v>J18</v>
      </c>
      <c r="D80" s="71" t="str">
        <f t="shared" si="68"/>
        <v>J19</v>
      </c>
      <c r="E80" s="71" t="str">
        <f t="shared" si="68"/>
        <v>J20</v>
      </c>
      <c r="F80" s="71" t="str">
        <f t="shared" si="68"/>
        <v>J21</v>
      </c>
      <c r="G80" s="71" t="str">
        <f t="shared" si="68"/>
        <v>J22</v>
      </c>
      <c r="H80" s="71" t="str">
        <f t="shared" si="68"/>
        <v>J23</v>
      </c>
      <c r="I80" s="71" t="str">
        <f t="shared" si="68"/>
        <v>J24</v>
      </c>
      <c r="J80" s="71" t="str">
        <f t="shared" si="68"/>
        <v>J25</v>
      </c>
      <c r="K80" s="71" t="str">
        <f t="shared" si="68"/>
        <v>J26</v>
      </c>
      <c r="L80" s="71" t="str">
        <f t="shared" si="68"/>
        <v>J27</v>
      </c>
      <c r="M80" s="71" t="str">
        <f t="shared" si="68"/>
        <v>J28</v>
      </c>
      <c r="N80" s="71" t="str">
        <f t="shared" si="68"/>
        <v>J29</v>
      </c>
      <c r="O80" s="71" t="str">
        <f t="shared" si="68"/>
        <v>J30</v>
      </c>
      <c r="P80" s="71" t="str">
        <f t="shared" si="68"/>
        <v/>
      </c>
      <c r="Q80" s="87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3">
      <c r="A81" s="14"/>
      <c r="B81" s="73" t="str">
        <f t="shared" ref="B81:P81" si="69">TEXT(B82,"dddd")</f>
        <v>mercredi</v>
      </c>
      <c r="C81" s="74" t="str">
        <f t="shared" si="69"/>
        <v>jeudi</v>
      </c>
      <c r="D81" s="74" t="str">
        <f t="shared" si="69"/>
        <v>vendredi</v>
      </c>
      <c r="E81" s="74" t="str">
        <f t="shared" si="69"/>
        <v>samedi</v>
      </c>
      <c r="F81" s="74" t="str">
        <f t="shared" si="69"/>
        <v>dimanche</v>
      </c>
      <c r="G81" s="74" t="str">
        <f t="shared" si="69"/>
        <v>lundi</v>
      </c>
      <c r="H81" s="74" t="str">
        <f t="shared" si="69"/>
        <v>mardi</v>
      </c>
      <c r="I81" s="74" t="str">
        <f t="shared" si="69"/>
        <v>mercredi</v>
      </c>
      <c r="J81" s="74" t="str">
        <f t="shared" si="69"/>
        <v>jeudi</v>
      </c>
      <c r="K81" s="74" t="str">
        <f t="shared" si="69"/>
        <v>vendredi</v>
      </c>
      <c r="L81" s="74" t="str">
        <f t="shared" si="69"/>
        <v>samedi</v>
      </c>
      <c r="M81" s="74" t="str">
        <f t="shared" si="69"/>
        <v>dimanche</v>
      </c>
      <c r="N81" s="74" t="str">
        <f t="shared" si="69"/>
        <v>lundi</v>
      </c>
      <c r="O81" s="74" t="str">
        <f t="shared" si="69"/>
        <v>mardi</v>
      </c>
      <c r="P81" s="74" t="str">
        <f t="shared" si="69"/>
        <v/>
      </c>
      <c r="Q81" s="83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3">
      <c r="A82" s="76"/>
      <c r="B82" s="77">
        <f>IF(OR(Q78="",$C$2="",$B75=""),"",IF(Q78&lt;EOMONTH(Q78,0),Q78+1,""))</f>
        <v>45917</v>
      </c>
      <c r="C82" s="78">
        <f t="shared" ref="C82:P82" si="70">IF(OR(B82="",$C$2="",$B75=""),"",IF(B82&lt;EOMONTH(B82,0),B82+1,""))</f>
        <v>45918</v>
      </c>
      <c r="D82" s="78">
        <f t="shared" si="70"/>
        <v>45919</v>
      </c>
      <c r="E82" s="78">
        <f t="shared" si="70"/>
        <v>45920</v>
      </c>
      <c r="F82" s="78">
        <f t="shared" si="70"/>
        <v>45921</v>
      </c>
      <c r="G82" s="78">
        <f t="shared" si="70"/>
        <v>45922</v>
      </c>
      <c r="H82" s="78">
        <f t="shared" si="70"/>
        <v>45923</v>
      </c>
      <c r="I82" s="78">
        <f t="shared" si="70"/>
        <v>45924</v>
      </c>
      <c r="J82" s="78">
        <f t="shared" si="70"/>
        <v>45925</v>
      </c>
      <c r="K82" s="78">
        <f t="shared" si="70"/>
        <v>45926</v>
      </c>
      <c r="L82" s="78">
        <f t="shared" si="70"/>
        <v>45927</v>
      </c>
      <c r="M82" s="78">
        <f t="shared" si="70"/>
        <v>45928</v>
      </c>
      <c r="N82" s="78">
        <f t="shared" si="70"/>
        <v>45929</v>
      </c>
      <c r="O82" s="78">
        <f t="shared" si="70"/>
        <v>45930</v>
      </c>
      <c r="P82" s="78" t="str">
        <f t="shared" si="70"/>
        <v/>
      </c>
      <c r="Q82" s="8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66">
      <c r="A83" s="14"/>
      <c r="B83" s="80" t="str">
        <f t="shared" ref="B83:Q83" si="71">IF(B82&lt;&gt;"","INSÉRER : 
- Contenus à publier 
- Plateformes concernées
- Informations complémentaires","")</f>
        <v>INSÉRER : 
- Contenus à publier 
- Plateformes concernées
- Informations complémentaires</v>
      </c>
      <c r="C83" s="81" t="str">
        <f t="shared" si="71"/>
        <v>INSÉRER : 
- Contenus à publier 
- Plateformes concernées
- Informations complémentaires</v>
      </c>
      <c r="D83" s="81" t="str">
        <f t="shared" si="71"/>
        <v>INSÉRER : 
- Contenus à publier 
- Plateformes concernées
- Informations complémentaires</v>
      </c>
      <c r="E83" s="81" t="str">
        <f t="shared" si="71"/>
        <v>INSÉRER : 
- Contenus à publier 
- Plateformes concernées
- Informations complémentaires</v>
      </c>
      <c r="F83" s="81" t="str">
        <f t="shared" si="71"/>
        <v>INSÉRER : 
- Contenus à publier 
- Plateformes concernées
- Informations complémentaires</v>
      </c>
      <c r="G83" s="81" t="str">
        <f t="shared" si="71"/>
        <v>INSÉRER : 
- Contenus à publier 
- Plateformes concernées
- Informations complémentaires</v>
      </c>
      <c r="H83" s="81" t="str">
        <f t="shared" si="71"/>
        <v>INSÉRER : 
- Contenus à publier 
- Plateformes concernées
- Informations complémentaires</v>
      </c>
      <c r="I83" s="81" t="str">
        <f t="shared" si="71"/>
        <v>INSÉRER : 
- Contenus à publier 
- Plateformes concernées
- Informations complémentaires</v>
      </c>
      <c r="J83" s="81" t="str">
        <f t="shared" si="71"/>
        <v>INSÉRER : 
- Contenus à publier 
- Plateformes concernées
- Informations complémentaires</v>
      </c>
      <c r="K83" s="81" t="str">
        <f t="shared" si="71"/>
        <v>INSÉRER : 
- Contenus à publier 
- Plateformes concernées
- Informations complémentaires</v>
      </c>
      <c r="L83" s="81" t="str">
        <f t="shared" si="71"/>
        <v>INSÉRER : 
- Contenus à publier 
- Plateformes concernées
- Informations complémentaires</v>
      </c>
      <c r="M83" s="81" t="str">
        <f t="shared" si="71"/>
        <v>INSÉRER : 
- Contenus à publier 
- Plateformes concernées
- Informations complémentaires</v>
      </c>
      <c r="N83" s="81" t="str">
        <f t="shared" si="71"/>
        <v>INSÉRER : 
- Contenus à publier 
- Plateformes concernées
- Informations complémentaires</v>
      </c>
      <c r="O83" s="81" t="str">
        <f t="shared" si="71"/>
        <v>INSÉRER : 
- Contenus à publier 
- Plateformes concernées
- Informations complémentaires</v>
      </c>
      <c r="P83" s="81" t="str">
        <f t="shared" si="71"/>
        <v/>
      </c>
      <c r="Q83" s="85" t="str">
        <f t="shared" si="71"/>
        <v/>
      </c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pans="1:27" ht="13">
      <c r="A84" s="14"/>
      <c r="B84" s="109" t="str">
        <f>IF(OR($C$2="",B78=""),"",IF(B75="","",IF(MONTH(DATEVALUE(B75&amp;"1"))&lt;12,TEXT(EOMONTH(B78,0)+1,"mmmm"),"")))</f>
        <v>octobre</v>
      </c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1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3">
      <c r="A85" s="86" t="str">
        <f t="shared" ref="A85:Q85" si="72">IF(A87="","","J"&amp;DAY(A87))</f>
        <v/>
      </c>
      <c r="B85" s="70" t="str">
        <f t="shared" si="72"/>
        <v>J1</v>
      </c>
      <c r="C85" s="71" t="str">
        <f t="shared" si="72"/>
        <v>J2</v>
      </c>
      <c r="D85" s="71" t="str">
        <f t="shared" si="72"/>
        <v>J3</v>
      </c>
      <c r="E85" s="71" t="str">
        <f t="shared" si="72"/>
        <v>J4</v>
      </c>
      <c r="F85" s="71" t="str">
        <f t="shared" si="72"/>
        <v>J5</v>
      </c>
      <c r="G85" s="71" t="str">
        <f t="shared" si="72"/>
        <v>J6</v>
      </c>
      <c r="H85" s="71" t="str">
        <f t="shared" si="72"/>
        <v>J7</v>
      </c>
      <c r="I85" s="71" t="str">
        <f t="shared" si="72"/>
        <v>J8</v>
      </c>
      <c r="J85" s="71" t="str">
        <f t="shared" si="72"/>
        <v>J9</v>
      </c>
      <c r="K85" s="71" t="str">
        <f t="shared" si="72"/>
        <v>J10</v>
      </c>
      <c r="L85" s="71" t="str">
        <f t="shared" si="72"/>
        <v>J11</v>
      </c>
      <c r="M85" s="71" t="str">
        <f t="shared" si="72"/>
        <v>J12</v>
      </c>
      <c r="N85" s="71" t="str">
        <f t="shared" si="72"/>
        <v>J13</v>
      </c>
      <c r="O85" s="71" t="str">
        <f t="shared" si="72"/>
        <v>J14</v>
      </c>
      <c r="P85" s="71" t="str">
        <f t="shared" si="72"/>
        <v>J15</v>
      </c>
      <c r="Q85" s="72" t="str">
        <f t="shared" si="72"/>
        <v>J16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3">
      <c r="A86" s="14"/>
      <c r="B86" s="73" t="str">
        <f>IF(B87="","",TEXT(B87,"dddd"))</f>
        <v>mercredi</v>
      </c>
      <c r="C86" s="74" t="str">
        <f t="shared" ref="C86:Q86" si="73">TEXT(C87,"dddd")</f>
        <v>jeudi</v>
      </c>
      <c r="D86" s="74" t="str">
        <f t="shared" si="73"/>
        <v>vendredi</v>
      </c>
      <c r="E86" s="74" t="str">
        <f t="shared" si="73"/>
        <v>samedi</v>
      </c>
      <c r="F86" s="74" t="str">
        <f t="shared" si="73"/>
        <v>dimanche</v>
      </c>
      <c r="G86" s="74" t="str">
        <f t="shared" si="73"/>
        <v>lundi</v>
      </c>
      <c r="H86" s="74" t="str">
        <f t="shared" si="73"/>
        <v>mardi</v>
      </c>
      <c r="I86" s="74" t="str">
        <f t="shared" si="73"/>
        <v>mercredi</v>
      </c>
      <c r="J86" s="74" t="str">
        <f t="shared" si="73"/>
        <v>jeudi</v>
      </c>
      <c r="K86" s="74" t="str">
        <f t="shared" si="73"/>
        <v>vendredi</v>
      </c>
      <c r="L86" s="74" t="str">
        <f t="shared" si="73"/>
        <v>samedi</v>
      </c>
      <c r="M86" s="74" t="str">
        <f t="shared" si="73"/>
        <v>dimanche</v>
      </c>
      <c r="N86" s="74" t="str">
        <f t="shared" si="73"/>
        <v>lundi</v>
      </c>
      <c r="O86" s="74" t="str">
        <f t="shared" si="73"/>
        <v>mardi</v>
      </c>
      <c r="P86" s="74" t="str">
        <f t="shared" si="73"/>
        <v>mercredi</v>
      </c>
      <c r="Q86" s="75" t="str">
        <f t="shared" si="73"/>
        <v>jeudi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3">
      <c r="A87" s="76"/>
      <c r="B87" s="77">
        <f>IF(OR($C$2="",B84=""),"",DATE($C$2,MONTH(DATEVALUE(B84&amp;"1")),1))</f>
        <v>45931</v>
      </c>
      <c r="C87" s="78">
        <f t="shared" ref="C87:Q87" si="74">IF(OR(B87="",$C$2="",$B84=""),"",IF(B87&lt;EOMONTH(B87,0),B87+1,""))</f>
        <v>45932</v>
      </c>
      <c r="D87" s="78">
        <f t="shared" si="74"/>
        <v>45933</v>
      </c>
      <c r="E87" s="78">
        <f t="shared" si="74"/>
        <v>45934</v>
      </c>
      <c r="F87" s="78">
        <f t="shared" si="74"/>
        <v>45935</v>
      </c>
      <c r="G87" s="78">
        <f t="shared" si="74"/>
        <v>45936</v>
      </c>
      <c r="H87" s="78">
        <f t="shared" si="74"/>
        <v>45937</v>
      </c>
      <c r="I87" s="78">
        <f t="shared" si="74"/>
        <v>45938</v>
      </c>
      <c r="J87" s="78">
        <f t="shared" si="74"/>
        <v>45939</v>
      </c>
      <c r="K87" s="78">
        <f t="shared" si="74"/>
        <v>45940</v>
      </c>
      <c r="L87" s="78">
        <f t="shared" si="74"/>
        <v>45941</v>
      </c>
      <c r="M87" s="78">
        <f t="shared" si="74"/>
        <v>45942</v>
      </c>
      <c r="N87" s="78">
        <f t="shared" si="74"/>
        <v>45943</v>
      </c>
      <c r="O87" s="78">
        <f t="shared" si="74"/>
        <v>45944</v>
      </c>
      <c r="P87" s="78">
        <f t="shared" si="74"/>
        <v>45945</v>
      </c>
      <c r="Q87" s="79">
        <f t="shared" si="74"/>
        <v>45946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66">
      <c r="A88" s="14"/>
      <c r="B88" s="80" t="str">
        <f t="shared" ref="B88:Q88" si="75">IF(B87&lt;&gt;"","INSÉRER : 
- Contenus à publier 
- Plateformes concernées
- Informations complémentaires","")</f>
        <v>INSÉRER : 
- Contenus à publier 
- Plateformes concernées
- Informations complémentaires</v>
      </c>
      <c r="C88" s="81" t="str">
        <f t="shared" si="75"/>
        <v>INSÉRER : 
- Contenus à publier 
- Plateformes concernées
- Informations complémentaires</v>
      </c>
      <c r="D88" s="81" t="str">
        <f t="shared" si="75"/>
        <v>INSÉRER : 
- Contenus à publier 
- Plateformes concernées
- Informations complémentaires</v>
      </c>
      <c r="E88" s="81" t="str">
        <f t="shared" si="75"/>
        <v>INSÉRER : 
- Contenus à publier 
- Plateformes concernées
- Informations complémentaires</v>
      </c>
      <c r="F88" s="81" t="str">
        <f t="shared" si="75"/>
        <v>INSÉRER : 
- Contenus à publier 
- Plateformes concernées
- Informations complémentaires</v>
      </c>
      <c r="G88" s="81" t="str">
        <f t="shared" si="75"/>
        <v>INSÉRER : 
- Contenus à publier 
- Plateformes concernées
- Informations complémentaires</v>
      </c>
      <c r="H88" s="81" t="str">
        <f t="shared" si="75"/>
        <v>INSÉRER : 
- Contenus à publier 
- Plateformes concernées
- Informations complémentaires</v>
      </c>
      <c r="I88" s="81" t="str">
        <f t="shared" si="75"/>
        <v>INSÉRER : 
- Contenus à publier 
- Plateformes concernées
- Informations complémentaires</v>
      </c>
      <c r="J88" s="81" t="str">
        <f t="shared" si="75"/>
        <v>INSÉRER : 
- Contenus à publier 
- Plateformes concernées
- Informations complémentaires</v>
      </c>
      <c r="K88" s="81" t="str">
        <f t="shared" si="75"/>
        <v>INSÉRER : 
- Contenus à publier 
- Plateformes concernées
- Informations complémentaires</v>
      </c>
      <c r="L88" s="81" t="str">
        <f t="shared" si="75"/>
        <v>INSÉRER : 
- Contenus à publier 
- Plateformes concernées
- Informations complémentaires</v>
      </c>
      <c r="M88" s="81" t="str">
        <f t="shared" si="75"/>
        <v>INSÉRER : 
- Contenus à publier 
- Plateformes concernées
- Informations complémentaires</v>
      </c>
      <c r="N88" s="81" t="str">
        <f t="shared" si="75"/>
        <v>INSÉRER : 
- Contenus à publier 
- Plateformes concernées
- Informations complémentaires</v>
      </c>
      <c r="O88" s="81" t="str">
        <f t="shared" si="75"/>
        <v>INSÉRER : 
- Contenus à publier 
- Plateformes concernées
- Informations complémentaires</v>
      </c>
      <c r="P88" s="81" t="str">
        <f t="shared" si="75"/>
        <v>INSÉRER : 
- Contenus à publier 
- Plateformes concernées
- Informations complémentaires</v>
      </c>
      <c r="Q88" s="82" t="str">
        <f t="shared" si="75"/>
        <v>INSÉRER : 
- Contenus à publier 
- Plateformes concernées
- Informations complémentaires</v>
      </c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ht="13">
      <c r="A89" s="86" t="str">
        <f t="shared" ref="A89:P89" si="76">IF(A91="","","J"&amp;DAY(A91))</f>
        <v/>
      </c>
      <c r="B89" s="70" t="str">
        <f t="shared" si="76"/>
        <v>J17</v>
      </c>
      <c r="C89" s="71" t="str">
        <f t="shared" si="76"/>
        <v>J18</v>
      </c>
      <c r="D89" s="71" t="str">
        <f t="shared" si="76"/>
        <v>J19</v>
      </c>
      <c r="E89" s="71" t="str">
        <f t="shared" si="76"/>
        <v>J20</v>
      </c>
      <c r="F89" s="71" t="str">
        <f t="shared" si="76"/>
        <v>J21</v>
      </c>
      <c r="G89" s="71" t="str">
        <f t="shared" si="76"/>
        <v>J22</v>
      </c>
      <c r="H89" s="71" t="str">
        <f t="shared" si="76"/>
        <v>J23</v>
      </c>
      <c r="I89" s="71" t="str">
        <f t="shared" si="76"/>
        <v>J24</v>
      </c>
      <c r="J89" s="71" t="str">
        <f t="shared" si="76"/>
        <v>J25</v>
      </c>
      <c r="K89" s="71" t="str">
        <f t="shared" si="76"/>
        <v>J26</v>
      </c>
      <c r="L89" s="71" t="str">
        <f t="shared" si="76"/>
        <v>J27</v>
      </c>
      <c r="M89" s="71" t="str">
        <f t="shared" si="76"/>
        <v>J28</v>
      </c>
      <c r="N89" s="71" t="str">
        <f t="shared" si="76"/>
        <v>J29</v>
      </c>
      <c r="O89" s="71" t="str">
        <f t="shared" si="76"/>
        <v>J30</v>
      </c>
      <c r="P89" s="71" t="str">
        <f t="shared" si="76"/>
        <v>J31</v>
      </c>
      <c r="Q89" s="87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3">
      <c r="A90" s="14"/>
      <c r="B90" s="73" t="str">
        <f t="shared" ref="B90:P90" si="77">TEXT(B91,"dddd")</f>
        <v>vendredi</v>
      </c>
      <c r="C90" s="74" t="str">
        <f t="shared" si="77"/>
        <v>samedi</v>
      </c>
      <c r="D90" s="74" t="str">
        <f t="shared" si="77"/>
        <v>dimanche</v>
      </c>
      <c r="E90" s="74" t="str">
        <f t="shared" si="77"/>
        <v>lundi</v>
      </c>
      <c r="F90" s="74" t="str">
        <f t="shared" si="77"/>
        <v>mardi</v>
      </c>
      <c r="G90" s="74" t="str">
        <f t="shared" si="77"/>
        <v>mercredi</v>
      </c>
      <c r="H90" s="74" t="str">
        <f t="shared" si="77"/>
        <v>jeudi</v>
      </c>
      <c r="I90" s="74" t="str">
        <f t="shared" si="77"/>
        <v>vendredi</v>
      </c>
      <c r="J90" s="74" t="str">
        <f t="shared" si="77"/>
        <v>samedi</v>
      </c>
      <c r="K90" s="74" t="str">
        <f t="shared" si="77"/>
        <v>dimanche</v>
      </c>
      <c r="L90" s="74" t="str">
        <f t="shared" si="77"/>
        <v>lundi</v>
      </c>
      <c r="M90" s="74" t="str">
        <f t="shared" si="77"/>
        <v>mardi</v>
      </c>
      <c r="N90" s="74" t="str">
        <f t="shared" si="77"/>
        <v>mercredi</v>
      </c>
      <c r="O90" s="74" t="str">
        <f t="shared" si="77"/>
        <v>jeudi</v>
      </c>
      <c r="P90" s="74" t="str">
        <f t="shared" si="77"/>
        <v>vendredi</v>
      </c>
      <c r="Q90" s="83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3">
      <c r="A91" s="76"/>
      <c r="B91" s="77">
        <f>IF(OR(Q87="",$C$2="",$B84=""),"",IF(Q87&lt;EOMONTH(Q87,0),Q87+1,""))</f>
        <v>45947</v>
      </c>
      <c r="C91" s="78">
        <f t="shared" ref="C91:P91" si="78">IF(OR(B91="",$C$2="",$B84=""),"",IF(B91&lt;EOMONTH(B91,0),B91+1,""))</f>
        <v>45948</v>
      </c>
      <c r="D91" s="78">
        <f t="shared" si="78"/>
        <v>45949</v>
      </c>
      <c r="E91" s="78">
        <f t="shared" si="78"/>
        <v>45950</v>
      </c>
      <c r="F91" s="78">
        <f t="shared" si="78"/>
        <v>45951</v>
      </c>
      <c r="G91" s="78">
        <f t="shared" si="78"/>
        <v>45952</v>
      </c>
      <c r="H91" s="78">
        <f t="shared" si="78"/>
        <v>45953</v>
      </c>
      <c r="I91" s="78">
        <f t="shared" si="78"/>
        <v>45954</v>
      </c>
      <c r="J91" s="78">
        <f t="shared" si="78"/>
        <v>45955</v>
      </c>
      <c r="K91" s="78">
        <f t="shared" si="78"/>
        <v>45956</v>
      </c>
      <c r="L91" s="78">
        <f t="shared" si="78"/>
        <v>45957</v>
      </c>
      <c r="M91" s="78">
        <f t="shared" si="78"/>
        <v>45958</v>
      </c>
      <c r="N91" s="78">
        <f t="shared" si="78"/>
        <v>45959</v>
      </c>
      <c r="O91" s="78">
        <f t="shared" si="78"/>
        <v>45960</v>
      </c>
      <c r="P91" s="78">
        <f t="shared" si="78"/>
        <v>45961</v>
      </c>
      <c r="Q91" s="8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66">
      <c r="A92" s="14"/>
      <c r="B92" s="80" t="str">
        <f t="shared" ref="B92:Q92" si="79">IF(B91&lt;&gt;"","INSÉRER : 
- Contenus à publier 
- Plateformes concernées
- Informations complémentaires","")</f>
        <v>INSÉRER : 
- Contenus à publier 
- Plateformes concernées
- Informations complémentaires</v>
      </c>
      <c r="C92" s="81" t="str">
        <f t="shared" si="79"/>
        <v>INSÉRER : 
- Contenus à publier 
- Plateformes concernées
- Informations complémentaires</v>
      </c>
      <c r="D92" s="81" t="str">
        <f t="shared" si="79"/>
        <v>INSÉRER : 
- Contenus à publier 
- Plateformes concernées
- Informations complémentaires</v>
      </c>
      <c r="E92" s="81" t="str">
        <f t="shared" si="79"/>
        <v>INSÉRER : 
- Contenus à publier 
- Plateformes concernées
- Informations complémentaires</v>
      </c>
      <c r="F92" s="81" t="str">
        <f t="shared" si="79"/>
        <v>INSÉRER : 
- Contenus à publier 
- Plateformes concernées
- Informations complémentaires</v>
      </c>
      <c r="G92" s="81" t="str">
        <f t="shared" si="79"/>
        <v>INSÉRER : 
- Contenus à publier 
- Plateformes concernées
- Informations complémentaires</v>
      </c>
      <c r="H92" s="81" t="str">
        <f t="shared" si="79"/>
        <v>INSÉRER : 
- Contenus à publier 
- Plateformes concernées
- Informations complémentaires</v>
      </c>
      <c r="I92" s="81" t="str">
        <f t="shared" si="79"/>
        <v>INSÉRER : 
- Contenus à publier 
- Plateformes concernées
- Informations complémentaires</v>
      </c>
      <c r="J92" s="81" t="str">
        <f t="shared" si="79"/>
        <v>INSÉRER : 
- Contenus à publier 
- Plateformes concernées
- Informations complémentaires</v>
      </c>
      <c r="K92" s="81" t="str">
        <f t="shared" si="79"/>
        <v>INSÉRER : 
- Contenus à publier 
- Plateformes concernées
- Informations complémentaires</v>
      </c>
      <c r="L92" s="81" t="str">
        <f t="shared" si="79"/>
        <v>INSÉRER : 
- Contenus à publier 
- Plateformes concernées
- Informations complémentaires</v>
      </c>
      <c r="M92" s="81" t="str">
        <f t="shared" si="79"/>
        <v>INSÉRER : 
- Contenus à publier 
- Plateformes concernées
- Informations complémentaires</v>
      </c>
      <c r="N92" s="81" t="str">
        <f t="shared" si="79"/>
        <v>INSÉRER : 
- Contenus à publier 
- Plateformes concernées
- Informations complémentaires</v>
      </c>
      <c r="O92" s="81" t="str">
        <f t="shared" si="79"/>
        <v>INSÉRER : 
- Contenus à publier 
- Plateformes concernées
- Informations complémentaires</v>
      </c>
      <c r="P92" s="81" t="str">
        <f t="shared" si="79"/>
        <v>INSÉRER : 
- Contenus à publier 
- Plateformes concernées
- Informations complémentaires</v>
      </c>
      <c r="Q92" s="85" t="str">
        <f t="shared" si="79"/>
        <v/>
      </c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spans="1:27" ht="13">
      <c r="A93" s="14"/>
      <c r="B93" s="109" t="str">
        <f>IF(OR($C$2="",B87=""),"",IF(B84="","",IF(MONTH(DATEVALUE(B84&amp;"1"))&lt;12,TEXT(EOMONTH(B87,0)+1,"mmmm"),"")))</f>
        <v>novembre</v>
      </c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1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3">
      <c r="A94" s="86" t="str">
        <f t="shared" ref="A94:Q94" si="80">IF(A96="","","J"&amp;DAY(A96))</f>
        <v/>
      </c>
      <c r="B94" s="70" t="str">
        <f t="shared" si="80"/>
        <v>J1</v>
      </c>
      <c r="C94" s="71" t="str">
        <f t="shared" si="80"/>
        <v>J2</v>
      </c>
      <c r="D94" s="71" t="str">
        <f t="shared" si="80"/>
        <v>J3</v>
      </c>
      <c r="E94" s="71" t="str">
        <f t="shared" si="80"/>
        <v>J4</v>
      </c>
      <c r="F94" s="71" t="str">
        <f t="shared" si="80"/>
        <v>J5</v>
      </c>
      <c r="G94" s="71" t="str">
        <f t="shared" si="80"/>
        <v>J6</v>
      </c>
      <c r="H94" s="71" t="str">
        <f t="shared" si="80"/>
        <v>J7</v>
      </c>
      <c r="I94" s="71" t="str">
        <f t="shared" si="80"/>
        <v>J8</v>
      </c>
      <c r="J94" s="71" t="str">
        <f t="shared" si="80"/>
        <v>J9</v>
      </c>
      <c r="K94" s="71" t="str">
        <f t="shared" si="80"/>
        <v>J10</v>
      </c>
      <c r="L94" s="71" t="str">
        <f t="shared" si="80"/>
        <v>J11</v>
      </c>
      <c r="M94" s="71" t="str">
        <f t="shared" si="80"/>
        <v>J12</v>
      </c>
      <c r="N94" s="71" t="str">
        <f t="shared" si="80"/>
        <v>J13</v>
      </c>
      <c r="O94" s="71" t="str">
        <f t="shared" si="80"/>
        <v>J14</v>
      </c>
      <c r="P94" s="71" t="str">
        <f t="shared" si="80"/>
        <v>J15</v>
      </c>
      <c r="Q94" s="72" t="str">
        <f t="shared" si="80"/>
        <v>J16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3">
      <c r="A95" s="14"/>
      <c r="B95" s="73" t="str">
        <f>IF(B96="","",TEXT(B96,"dddd"))</f>
        <v>samedi</v>
      </c>
      <c r="C95" s="74" t="str">
        <f t="shared" ref="C95:Q95" si="81">TEXT(C96,"dddd")</f>
        <v>dimanche</v>
      </c>
      <c r="D95" s="74" t="str">
        <f t="shared" si="81"/>
        <v>lundi</v>
      </c>
      <c r="E95" s="74" t="str">
        <f t="shared" si="81"/>
        <v>mardi</v>
      </c>
      <c r="F95" s="74" t="str">
        <f t="shared" si="81"/>
        <v>mercredi</v>
      </c>
      <c r="G95" s="74" t="str">
        <f t="shared" si="81"/>
        <v>jeudi</v>
      </c>
      <c r="H95" s="74" t="str">
        <f t="shared" si="81"/>
        <v>vendredi</v>
      </c>
      <c r="I95" s="74" t="str">
        <f t="shared" si="81"/>
        <v>samedi</v>
      </c>
      <c r="J95" s="74" t="str">
        <f t="shared" si="81"/>
        <v>dimanche</v>
      </c>
      <c r="K95" s="74" t="str">
        <f t="shared" si="81"/>
        <v>lundi</v>
      </c>
      <c r="L95" s="74" t="str">
        <f t="shared" si="81"/>
        <v>mardi</v>
      </c>
      <c r="M95" s="74" t="str">
        <f t="shared" si="81"/>
        <v>mercredi</v>
      </c>
      <c r="N95" s="74" t="str">
        <f t="shared" si="81"/>
        <v>jeudi</v>
      </c>
      <c r="O95" s="74" t="str">
        <f t="shared" si="81"/>
        <v>vendredi</v>
      </c>
      <c r="P95" s="74" t="str">
        <f t="shared" si="81"/>
        <v>samedi</v>
      </c>
      <c r="Q95" s="75" t="str">
        <f t="shared" si="81"/>
        <v>dimanche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3">
      <c r="A96" s="76"/>
      <c r="B96" s="77">
        <f>IF(OR($C$2="",B93=""),"",DATE($C$2,MONTH(DATEVALUE(B93&amp;"1")),1))</f>
        <v>45962</v>
      </c>
      <c r="C96" s="78">
        <f t="shared" ref="C96:Q96" si="82">IF(OR(B96="",$C$2="",$B93=""),"",IF(B96&lt;EOMONTH(B96,0),B96+1,""))</f>
        <v>45963</v>
      </c>
      <c r="D96" s="78">
        <f t="shared" si="82"/>
        <v>45964</v>
      </c>
      <c r="E96" s="78">
        <f t="shared" si="82"/>
        <v>45965</v>
      </c>
      <c r="F96" s="78">
        <f t="shared" si="82"/>
        <v>45966</v>
      </c>
      <c r="G96" s="78">
        <f t="shared" si="82"/>
        <v>45967</v>
      </c>
      <c r="H96" s="78">
        <f t="shared" si="82"/>
        <v>45968</v>
      </c>
      <c r="I96" s="78">
        <f t="shared" si="82"/>
        <v>45969</v>
      </c>
      <c r="J96" s="78">
        <f t="shared" si="82"/>
        <v>45970</v>
      </c>
      <c r="K96" s="78">
        <f t="shared" si="82"/>
        <v>45971</v>
      </c>
      <c r="L96" s="78">
        <f t="shared" si="82"/>
        <v>45972</v>
      </c>
      <c r="M96" s="78">
        <f t="shared" si="82"/>
        <v>45973</v>
      </c>
      <c r="N96" s="78">
        <f t="shared" si="82"/>
        <v>45974</v>
      </c>
      <c r="O96" s="78">
        <f t="shared" si="82"/>
        <v>45975</v>
      </c>
      <c r="P96" s="78">
        <f t="shared" si="82"/>
        <v>45976</v>
      </c>
      <c r="Q96" s="79">
        <f t="shared" si="82"/>
        <v>45977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66">
      <c r="A97" s="14"/>
      <c r="B97" s="80" t="str">
        <f t="shared" ref="B97:Q97" si="83">IF(B96&lt;&gt;"","INSÉRER : 
- Contenus à publier 
- Plateformes concernées
- Informations complémentaires","")</f>
        <v>INSÉRER : 
- Contenus à publier 
- Plateformes concernées
- Informations complémentaires</v>
      </c>
      <c r="C97" s="81" t="str">
        <f t="shared" si="83"/>
        <v>INSÉRER : 
- Contenus à publier 
- Plateformes concernées
- Informations complémentaires</v>
      </c>
      <c r="D97" s="81" t="str">
        <f t="shared" si="83"/>
        <v>INSÉRER : 
- Contenus à publier 
- Plateformes concernées
- Informations complémentaires</v>
      </c>
      <c r="E97" s="81" t="str">
        <f t="shared" si="83"/>
        <v>INSÉRER : 
- Contenus à publier 
- Plateformes concernées
- Informations complémentaires</v>
      </c>
      <c r="F97" s="81" t="str">
        <f t="shared" si="83"/>
        <v>INSÉRER : 
- Contenus à publier 
- Plateformes concernées
- Informations complémentaires</v>
      </c>
      <c r="G97" s="81" t="str">
        <f t="shared" si="83"/>
        <v>INSÉRER : 
- Contenus à publier 
- Plateformes concernées
- Informations complémentaires</v>
      </c>
      <c r="H97" s="81" t="str">
        <f t="shared" si="83"/>
        <v>INSÉRER : 
- Contenus à publier 
- Plateformes concernées
- Informations complémentaires</v>
      </c>
      <c r="I97" s="81" t="str">
        <f t="shared" si="83"/>
        <v>INSÉRER : 
- Contenus à publier 
- Plateformes concernées
- Informations complémentaires</v>
      </c>
      <c r="J97" s="81" t="str">
        <f t="shared" si="83"/>
        <v>INSÉRER : 
- Contenus à publier 
- Plateformes concernées
- Informations complémentaires</v>
      </c>
      <c r="K97" s="81" t="str">
        <f t="shared" si="83"/>
        <v>INSÉRER : 
- Contenus à publier 
- Plateformes concernées
- Informations complémentaires</v>
      </c>
      <c r="L97" s="81" t="str">
        <f t="shared" si="83"/>
        <v>INSÉRER : 
- Contenus à publier 
- Plateformes concernées
- Informations complémentaires</v>
      </c>
      <c r="M97" s="81" t="str">
        <f t="shared" si="83"/>
        <v>INSÉRER : 
- Contenus à publier 
- Plateformes concernées
- Informations complémentaires</v>
      </c>
      <c r="N97" s="81" t="str">
        <f t="shared" si="83"/>
        <v>INSÉRER : 
- Contenus à publier 
- Plateformes concernées
- Informations complémentaires</v>
      </c>
      <c r="O97" s="81" t="str">
        <f t="shared" si="83"/>
        <v>INSÉRER : 
- Contenus à publier 
- Plateformes concernées
- Informations complémentaires</v>
      </c>
      <c r="P97" s="81" t="str">
        <f t="shared" si="83"/>
        <v>INSÉRER : 
- Contenus à publier 
- Plateformes concernées
- Informations complémentaires</v>
      </c>
      <c r="Q97" s="82" t="str">
        <f t="shared" si="83"/>
        <v>INSÉRER : 
- Contenus à publier 
- Plateformes concernées
- Informations complémentaires</v>
      </c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pans="1:27" ht="13">
      <c r="A98" s="86" t="str">
        <f t="shared" ref="A98:P98" si="84">IF(A100="","","J"&amp;DAY(A100))</f>
        <v/>
      </c>
      <c r="B98" s="70" t="str">
        <f t="shared" si="84"/>
        <v>J17</v>
      </c>
      <c r="C98" s="71" t="str">
        <f t="shared" si="84"/>
        <v>J18</v>
      </c>
      <c r="D98" s="71" t="str">
        <f t="shared" si="84"/>
        <v>J19</v>
      </c>
      <c r="E98" s="71" t="str">
        <f t="shared" si="84"/>
        <v>J20</v>
      </c>
      <c r="F98" s="71" t="str">
        <f t="shared" si="84"/>
        <v>J21</v>
      </c>
      <c r="G98" s="71" t="str">
        <f t="shared" si="84"/>
        <v>J22</v>
      </c>
      <c r="H98" s="71" t="str">
        <f t="shared" si="84"/>
        <v>J23</v>
      </c>
      <c r="I98" s="71" t="str">
        <f t="shared" si="84"/>
        <v>J24</v>
      </c>
      <c r="J98" s="71" t="str">
        <f t="shared" si="84"/>
        <v>J25</v>
      </c>
      <c r="K98" s="71" t="str">
        <f t="shared" si="84"/>
        <v>J26</v>
      </c>
      <c r="L98" s="71" t="str">
        <f t="shared" si="84"/>
        <v>J27</v>
      </c>
      <c r="M98" s="71" t="str">
        <f t="shared" si="84"/>
        <v>J28</v>
      </c>
      <c r="N98" s="71" t="str">
        <f t="shared" si="84"/>
        <v>J29</v>
      </c>
      <c r="O98" s="71" t="str">
        <f t="shared" si="84"/>
        <v>J30</v>
      </c>
      <c r="P98" s="71" t="str">
        <f t="shared" si="84"/>
        <v/>
      </c>
      <c r="Q98" s="87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3">
      <c r="A99" s="14"/>
      <c r="B99" s="73" t="str">
        <f t="shared" ref="B99:P99" si="85">TEXT(B100,"dddd")</f>
        <v>lundi</v>
      </c>
      <c r="C99" s="74" t="str">
        <f t="shared" si="85"/>
        <v>mardi</v>
      </c>
      <c r="D99" s="74" t="str">
        <f t="shared" si="85"/>
        <v>mercredi</v>
      </c>
      <c r="E99" s="74" t="str">
        <f t="shared" si="85"/>
        <v>jeudi</v>
      </c>
      <c r="F99" s="74" t="str">
        <f t="shared" si="85"/>
        <v>vendredi</v>
      </c>
      <c r="G99" s="74" t="str">
        <f t="shared" si="85"/>
        <v>samedi</v>
      </c>
      <c r="H99" s="74" t="str">
        <f t="shared" si="85"/>
        <v>dimanche</v>
      </c>
      <c r="I99" s="74" t="str">
        <f t="shared" si="85"/>
        <v>lundi</v>
      </c>
      <c r="J99" s="74" t="str">
        <f t="shared" si="85"/>
        <v>mardi</v>
      </c>
      <c r="K99" s="74" t="str">
        <f t="shared" si="85"/>
        <v>mercredi</v>
      </c>
      <c r="L99" s="74" t="str">
        <f t="shared" si="85"/>
        <v>jeudi</v>
      </c>
      <c r="M99" s="74" t="str">
        <f t="shared" si="85"/>
        <v>vendredi</v>
      </c>
      <c r="N99" s="74" t="str">
        <f t="shared" si="85"/>
        <v>samedi</v>
      </c>
      <c r="O99" s="74" t="str">
        <f t="shared" si="85"/>
        <v>dimanche</v>
      </c>
      <c r="P99" s="74" t="str">
        <f t="shared" si="85"/>
        <v/>
      </c>
      <c r="Q99" s="83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3">
      <c r="A100" s="76"/>
      <c r="B100" s="77">
        <f>IF(OR(Q96="",$C$2="",$B93=""),"",IF(Q96&lt;EOMONTH(Q96,0),Q96+1,""))</f>
        <v>45978</v>
      </c>
      <c r="C100" s="78">
        <f t="shared" ref="C100:P100" si="86">IF(OR(B100="",$C$2="",$B93=""),"",IF(B100&lt;EOMONTH(B100,0),B100+1,""))</f>
        <v>45979</v>
      </c>
      <c r="D100" s="78">
        <f t="shared" si="86"/>
        <v>45980</v>
      </c>
      <c r="E100" s="78">
        <f t="shared" si="86"/>
        <v>45981</v>
      </c>
      <c r="F100" s="78">
        <f t="shared" si="86"/>
        <v>45982</v>
      </c>
      <c r="G100" s="78">
        <f t="shared" si="86"/>
        <v>45983</v>
      </c>
      <c r="H100" s="78">
        <f t="shared" si="86"/>
        <v>45984</v>
      </c>
      <c r="I100" s="78">
        <f t="shared" si="86"/>
        <v>45985</v>
      </c>
      <c r="J100" s="78">
        <f t="shared" si="86"/>
        <v>45986</v>
      </c>
      <c r="K100" s="78">
        <f t="shared" si="86"/>
        <v>45987</v>
      </c>
      <c r="L100" s="78">
        <f t="shared" si="86"/>
        <v>45988</v>
      </c>
      <c r="M100" s="78">
        <f t="shared" si="86"/>
        <v>45989</v>
      </c>
      <c r="N100" s="78">
        <f t="shared" si="86"/>
        <v>45990</v>
      </c>
      <c r="O100" s="78">
        <f t="shared" si="86"/>
        <v>45991</v>
      </c>
      <c r="P100" s="78" t="str">
        <f t="shared" si="86"/>
        <v/>
      </c>
      <c r="Q100" s="8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66">
      <c r="A101" s="14"/>
      <c r="B101" s="88" t="str">
        <f t="shared" ref="B101:Q101" si="87">IF(B100&lt;&gt;"","INSÉRER : 
- Contenus à publier 
- Plateformes concernées
- Informations complémentaires","")</f>
        <v>INSÉRER : 
- Contenus à publier 
- Plateformes concernées
- Informations complémentaires</v>
      </c>
      <c r="C101" s="89" t="str">
        <f t="shared" si="87"/>
        <v>INSÉRER : 
- Contenus à publier 
- Plateformes concernées
- Informations complémentaires</v>
      </c>
      <c r="D101" s="89" t="str">
        <f t="shared" si="87"/>
        <v>INSÉRER : 
- Contenus à publier 
- Plateformes concernées
- Informations complémentaires</v>
      </c>
      <c r="E101" s="89" t="str">
        <f t="shared" si="87"/>
        <v>INSÉRER : 
- Contenus à publier 
- Plateformes concernées
- Informations complémentaires</v>
      </c>
      <c r="F101" s="89" t="str">
        <f t="shared" si="87"/>
        <v>INSÉRER : 
- Contenus à publier 
- Plateformes concernées
- Informations complémentaires</v>
      </c>
      <c r="G101" s="89" t="str">
        <f t="shared" si="87"/>
        <v>INSÉRER : 
- Contenus à publier 
- Plateformes concernées
- Informations complémentaires</v>
      </c>
      <c r="H101" s="89" t="str">
        <f t="shared" si="87"/>
        <v>INSÉRER : 
- Contenus à publier 
- Plateformes concernées
- Informations complémentaires</v>
      </c>
      <c r="I101" s="89" t="str">
        <f t="shared" si="87"/>
        <v>INSÉRER : 
- Contenus à publier 
- Plateformes concernées
- Informations complémentaires</v>
      </c>
      <c r="J101" s="89" t="str">
        <f t="shared" si="87"/>
        <v>INSÉRER : 
- Contenus à publier 
- Plateformes concernées
- Informations complémentaires</v>
      </c>
      <c r="K101" s="89" t="str">
        <f t="shared" si="87"/>
        <v>INSÉRER : 
- Contenus à publier 
- Plateformes concernées
- Informations complémentaires</v>
      </c>
      <c r="L101" s="89" t="str">
        <f t="shared" si="87"/>
        <v>INSÉRER : 
- Contenus à publier 
- Plateformes concernées
- Informations complémentaires</v>
      </c>
      <c r="M101" s="89" t="str">
        <f t="shared" si="87"/>
        <v>INSÉRER : 
- Contenus à publier 
- Plateformes concernées
- Informations complémentaires</v>
      </c>
      <c r="N101" s="89" t="str">
        <f t="shared" si="87"/>
        <v>INSÉRER : 
- Contenus à publier 
- Plateformes concernées
- Informations complémentaires</v>
      </c>
      <c r="O101" s="89" t="str">
        <f t="shared" si="87"/>
        <v>INSÉRER : 
- Contenus à publier 
- Plateformes concernées
- Informations complémentaires</v>
      </c>
      <c r="P101" s="89" t="str">
        <f t="shared" si="87"/>
        <v/>
      </c>
      <c r="Q101" s="85" t="str">
        <f t="shared" si="87"/>
        <v/>
      </c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pans="1:27" ht="13">
      <c r="A102" s="14"/>
      <c r="B102" s="112" t="str">
        <f>IF(OR($C$2="",B96=""),"",IF(B93="","",IF(MONTH(DATEVALUE(B93&amp;"1"))&lt;12,TEXT(EOMONTH(B96,0)+1,"mmmm"),"")))</f>
        <v>décembre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1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3">
      <c r="A103" s="86" t="str">
        <f t="shared" ref="A103:Q103" si="88">IF(A105="","","J"&amp;DAY(A105))</f>
        <v/>
      </c>
      <c r="B103" s="70" t="str">
        <f t="shared" si="88"/>
        <v>J1</v>
      </c>
      <c r="C103" s="71" t="str">
        <f t="shared" si="88"/>
        <v>J2</v>
      </c>
      <c r="D103" s="71" t="str">
        <f t="shared" si="88"/>
        <v>J3</v>
      </c>
      <c r="E103" s="71" t="str">
        <f t="shared" si="88"/>
        <v>J4</v>
      </c>
      <c r="F103" s="71" t="str">
        <f t="shared" si="88"/>
        <v>J5</v>
      </c>
      <c r="G103" s="71" t="str">
        <f t="shared" si="88"/>
        <v>J6</v>
      </c>
      <c r="H103" s="71" t="str">
        <f t="shared" si="88"/>
        <v>J7</v>
      </c>
      <c r="I103" s="71" t="str">
        <f t="shared" si="88"/>
        <v>J8</v>
      </c>
      <c r="J103" s="71" t="str">
        <f t="shared" si="88"/>
        <v>J9</v>
      </c>
      <c r="K103" s="71" t="str">
        <f t="shared" si="88"/>
        <v>J10</v>
      </c>
      <c r="L103" s="71" t="str">
        <f t="shared" si="88"/>
        <v>J11</v>
      </c>
      <c r="M103" s="71" t="str">
        <f t="shared" si="88"/>
        <v>J12</v>
      </c>
      <c r="N103" s="71" t="str">
        <f t="shared" si="88"/>
        <v>J13</v>
      </c>
      <c r="O103" s="71" t="str">
        <f t="shared" si="88"/>
        <v>J14</v>
      </c>
      <c r="P103" s="71" t="str">
        <f t="shared" si="88"/>
        <v>J15</v>
      </c>
      <c r="Q103" s="72" t="str">
        <f t="shared" si="88"/>
        <v>J16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3">
      <c r="A104" s="14"/>
      <c r="B104" s="73" t="str">
        <f>IF(B105="","",TEXT(B105,"dddd"))</f>
        <v>lundi</v>
      </c>
      <c r="C104" s="74" t="str">
        <f t="shared" ref="C104:Q104" si="89">TEXT(C105,"dddd")</f>
        <v>mardi</v>
      </c>
      <c r="D104" s="74" t="str">
        <f t="shared" si="89"/>
        <v>mercredi</v>
      </c>
      <c r="E104" s="74" t="str">
        <f t="shared" si="89"/>
        <v>jeudi</v>
      </c>
      <c r="F104" s="74" t="str">
        <f t="shared" si="89"/>
        <v>vendredi</v>
      </c>
      <c r="G104" s="74" t="str">
        <f t="shared" si="89"/>
        <v>samedi</v>
      </c>
      <c r="H104" s="74" t="str">
        <f t="shared" si="89"/>
        <v>dimanche</v>
      </c>
      <c r="I104" s="74" t="str">
        <f t="shared" si="89"/>
        <v>lundi</v>
      </c>
      <c r="J104" s="74" t="str">
        <f t="shared" si="89"/>
        <v>mardi</v>
      </c>
      <c r="K104" s="74" t="str">
        <f t="shared" si="89"/>
        <v>mercredi</v>
      </c>
      <c r="L104" s="74" t="str">
        <f t="shared" si="89"/>
        <v>jeudi</v>
      </c>
      <c r="M104" s="74" t="str">
        <f t="shared" si="89"/>
        <v>vendredi</v>
      </c>
      <c r="N104" s="74" t="str">
        <f t="shared" si="89"/>
        <v>samedi</v>
      </c>
      <c r="O104" s="74" t="str">
        <f t="shared" si="89"/>
        <v>dimanche</v>
      </c>
      <c r="P104" s="74" t="str">
        <f t="shared" si="89"/>
        <v>lundi</v>
      </c>
      <c r="Q104" s="75" t="str">
        <f t="shared" si="89"/>
        <v>mardi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3">
      <c r="A105" s="76"/>
      <c r="B105" s="77">
        <f>IF(OR($C$2="",B102=""),"",DATE($C$2,MONTH(DATEVALUE(B102&amp;"1")),1))</f>
        <v>45992</v>
      </c>
      <c r="C105" s="78">
        <f t="shared" ref="C105:Q105" si="90">IF(OR(B105="",$C$2="",$B102=""),"",IF(B105&lt;EOMONTH(B105,0),B105+1,""))</f>
        <v>45993</v>
      </c>
      <c r="D105" s="78">
        <f t="shared" si="90"/>
        <v>45994</v>
      </c>
      <c r="E105" s="78">
        <f t="shared" si="90"/>
        <v>45995</v>
      </c>
      <c r="F105" s="78">
        <f t="shared" si="90"/>
        <v>45996</v>
      </c>
      <c r="G105" s="78">
        <f t="shared" si="90"/>
        <v>45997</v>
      </c>
      <c r="H105" s="78">
        <f t="shared" si="90"/>
        <v>45998</v>
      </c>
      <c r="I105" s="78">
        <f t="shared" si="90"/>
        <v>45999</v>
      </c>
      <c r="J105" s="78">
        <f t="shared" si="90"/>
        <v>46000</v>
      </c>
      <c r="K105" s="78">
        <f t="shared" si="90"/>
        <v>46001</v>
      </c>
      <c r="L105" s="78">
        <f t="shared" si="90"/>
        <v>46002</v>
      </c>
      <c r="M105" s="78">
        <f t="shared" si="90"/>
        <v>46003</v>
      </c>
      <c r="N105" s="78">
        <f t="shared" si="90"/>
        <v>46004</v>
      </c>
      <c r="O105" s="78">
        <f t="shared" si="90"/>
        <v>46005</v>
      </c>
      <c r="P105" s="78">
        <f t="shared" si="90"/>
        <v>46006</v>
      </c>
      <c r="Q105" s="79">
        <f t="shared" si="90"/>
        <v>46007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66">
      <c r="A106" s="14"/>
      <c r="B106" s="80" t="str">
        <f t="shared" ref="B106:Q106" si="91">IF(B105&lt;&gt;"","INSÉRER : 
- Contenus à publier 
- Plateformes concernées
- Informations complémentaires","")</f>
        <v>INSÉRER : 
- Contenus à publier 
- Plateformes concernées
- Informations complémentaires</v>
      </c>
      <c r="C106" s="81" t="str">
        <f t="shared" si="91"/>
        <v>INSÉRER : 
- Contenus à publier 
- Plateformes concernées
- Informations complémentaires</v>
      </c>
      <c r="D106" s="81" t="str">
        <f t="shared" si="91"/>
        <v>INSÉRER : 
- Contenus à publier 
- Plateformes concernées
- Informations complémentaires</v>
      </c>
      <c r="E106" s="81" t="str">
        <f t="shared" si="91"/>
        <v>INSÉRER : 
- Contenus à publier 
- Plateformes concernées
- Informations complémentaires</v>
      </c>
      <c r="F106" s="81" t="str">
        <f t="shared" si="91"/>
        <v>INSÉRER : 
- Contenus à publier 
- Plateformes concernées
- Informations complémentaires</v>
      </c>
      <c r="G106" s="81" t="str">
        <f t="shared" si="91"/>
        <v>INSÉRER : 
- Contenus à publier 
- Plateformes concernées
- Informations complémentaires</v>
      </c>
      <c r="H106" s="81" t="str">
        <f t="shared" si="91"/>
        <v>INSÉRER : 
- Contenus à publier 
- Plateformes concernées
- Informations complémentaires</v>
      </c>
      <c r="I106" s="81" t="str">
        <f t="shared" si="91"/>
        <v>INSÉRER : 
- Contenus à publier 
- Plateformes concernées
- Informations complémentaires</v>
      </c>
      <c r="J106" s="81" t="str">
        <f t="shared" si="91"/>
        <v>INSÉRER : 
- Contenus à publier 
- Plateformes concernées
- Informations complémentaires</v>
      </c>
      <c r="K106" s="81" t="str">
        <f t="shared" si="91"/>
        <v>INSÉRER : 
- Contenus à publier 
- Plateformes concernées
- Informations complémentaires</v>
      </c>
      <c r="L106" s="81" t="str">
        <f t="shared" si="91"/>
        <v>INSÉRER : 
- Contenus à publier 
- Plateformes concernées
- Informations complémentaires</v>
      </c>
      <c r="M106" s="81" t="str">
        <f t="shared" si="91"/>
        <v>INSÉRER : 
- Contenus à publier 
- Plateformes concernées
- Informations complémentaires</v>
      </c>
      <c r="N106" s="81" t="str">
        <f t="shared" si="91"/>
        <v>INSÉRER : 
- Contenus à publier 
- Plateformes concernées
- Informations complémentaires</v>
      </c>
      <c r="O106" s="81" t="str">
        <f t="shared" si="91"/>
        <v>INSÉRER : 
- Contenus à publier 
- Plateformes concernées
- Informations complémentaires</v>
      </c>
      <c r="P106" s="81" t="str">
        <f t="shared" si="91"/>
        <v>INSÉRER : 
- Contenus à publier 
- Plateformes concernées
- Informations complémentaires</v>
      </c>
      <c r="Q106" s="82" t="str">
        <f t="shared" si="91"/>
        <v>INSÉRER : 
- Contenus à publier 
- Plateformes concernées
- Informations complémentaires</v>
      </c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spans="1:27" ht="13">
      <c r="A107" s="86" t="str">
        <f t="shared" ref="A107:P107" si="92">IF(A109="","","J"&amp;DAY(A109))</f>
        <v/>
      </c>
      <c r="B107" s="70" t="str">
        <f t="shared" si="92"/>
        <v>J17</v>
      </c>
      <c r="C107" s="71" t="str">
        <f t="shared" si="92"/>
        <v>J18</v>
      </c>
      <c r="D107" s="71" t="str">
        <f t="shared" si="92"/>
        <v>J19</v>
      </c>
      <c r="E107" s="71" t="str">
        <f t="shared" si="92"/>
        <v>J20</v>
      </c>
      <c r="F107" s="71" t="str">
        <f t="shared" si="92"/>
        <v>J21</v>
      </c>
      <c r="G107" s="71" t="str">
        <f t="shared" si="92"/>
        <v>J22</v>
      </c>
      <c r="H107" s="71" t="str">
        <f t="shared" si="92"/>
        <v>J23</v>
      </c>
      <c r="I107" s="71" t="str">
        <f t="shared" si="92"/>
        <v>J24</v>
      </c>
      <c r="J107" s="71" t="str">
        <f t="shared" si="92"/>
        <v>J25</v>
      </c>
      <c r="K107" s="71" t="str">
        <f t="shared" si="92"/>
        <v>J26</v>
      </c>
      <c r="L107" s="71" t="str">
        <f t="shared" si="92"/>
        <v>J27</v>
      </c>
      <c r="M107" s="71" t="str">
        <f t="shared" si="92"/>
        <v>J28</v>
      </c>
      <c r="N107" s="71" t="str">
        <f t="shared" si="92"/>
        <v>J29</v>
      </c>
      <c r="O107" s="71" t="str">
        <f t="shared" si="92"/>
        <v>J30</v>
      </c>
      <c r="P107" s="71" t="str">
        <f t="shared" si="92"/>
        <v>J31</v>
      </c>
      <c r="Q107" s="87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3">
      <c r="A108" s="14"/>
      <c r="B108" s="73" t="str">
        <f t="shared" ref="B108:P108" si="93">TEXT(B109,"dddd")</f>
        <v>mercredi</v>
      </c>
      <c r="C108" s="74" t="str">
        <f t="shared" si="93"/>
        <v>jeudi</v>
      </c>
      <c r="D108" s="74" t="str">
        <f t="shared" si="93"/>
        <v>vendredi</v>
      </c>
      <c r="E108" s="74" t="str">
        <f t="shared" si="93"/>
        <v>samedi</v>
      </c>
      <c r="F108" s="74" t="str">
        <f t="shared" si="93"/>
        <v>dimanche</v>
      </c>
      <c r="G108" s="74" t="str">
        <f t="shared" si="93"/>
        <v>lundi</v>
      </c>
      <c r="H108" s="74" t="str">
        <f t="shared" si="93"/>
        <v>mardi</v>
      </c>
      <c r="I108" s="74" t="str">
        <f t="shared" si="93"/>
        <v>mercredi</v>
      </c>
      <c r="J108" s="74" t="str">
        <f t="shared" si="93"/>
        <v>jeudi</v>
      </c>
      <c r="K108" s="74" t="str">
        <f t="shared" si="93"/>
        <v>vendredi</v>
      </c>
      <c r="L108" s="74" t="str">
        <f t="shared" si="93"/>
        <v>samedi</v>
      </c>
      <c r="M108" s="74" t="str">
        <f t="shared" si="93"/>
        <v>dimanche</v>
      </c>
      <c r="N108" s="74" t="str">
        <f t="shared" si="93"/>
        <v>lundi</v>
      </c>
      <c r="O108" s="74" t="str">
        <f t="shared" si="93"/>
        <v>mardi</v>
      </c>
      <c r="P108" s="74" t="str">
        <f t="shared" si="93"/>
        <v>mercredi</v>
      </c>
      <c r="Q108" s="83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3">
      <c r="A109" s="76"/>
      <c r="B109" s="77">
        <f>IF(OR(Q105="",$C$2="",$B102=""),"",IF(Q105&lt;EOMONTH(Q105,0),Q105+1,""))</f>
        <v>46008</v>
      </c>
      <c r="C109" s="78">
        <f t="shared" ref="C109:P109" si="94">IF(OR(B109="",$C$2="",$B102=""),"",IF(B109&lt;EOMONTH(B109,0),B109+1,""))</f>
        <v>46009</v>
      </c>
      <c r="D109" s="78">
        <f t="shared" si="94"/>
        <v>46010</v>
      </c>
      <c r="E109" s="78">
        <f t="shared" si="94"/>
        <v>46011</v>
      </c>
      <c r="F109" s="78">
        <f t="shared" si="94"/>
        <v>46012</v>
      </c>
      <c r="G109" s="78">
        <f t="shared" si="94"/>
        <v>46013</v>
      </c>
      <c r="H109" s="78">
        <f t="shared" si="94"/>
        <v>46014</v>
      </c>
      <c r="I109" s="78">
        <f t="shared" si="94"/>
        <v>46015</v>
      </c>
      <c r="J109" s="78">
        <f t="shared" si="94"/>
        <v>46016</v>
      </c>
      <c r="K109" s="78">
        <f t="shared" si="94"/>
        <v>46017</v>
      </c>
      <c r="L109" s="78">
        <f t="shared" si="94"/>
        <v>46018</v>
      </c>
      <c r="M109" s="78">
        <f t="shared" si="94"/>
        <v>46019</v>
      </c>
      <c r="N109" s="78">
        <f t="shared" si="94"/>
        <v>46020</v>
      </c>
      <c r="O109" s="78">
        <f t="shared" si="94"/>
        <v>46021</v>
      </c>
      <c r="P109" s="78">
        <f t="shared" si="94"/>
        <v>46022</v>
      </c>
      <c r="Q109" s="8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66">
      <c r="A110" s="14"/>
      <c r="B110" s="90" t="str">
        <f t="shared" ref="B110:Q110" si="95">IF(B109&lt;&gt;"","INSÉRER : 
- Contenus à publier 
- Plateformes concernées
- Informations complémentaires","")</f>
        <v>INSÉRER : 
- Contenus à publier 
- Plateformes concernées
- Informations complémentaires</v>
      </c>
      <c r="C110" s="91" t="str">
        <f t="shared" si="95"/>
        <v>INSÉRER : 
- Contenus à publier 
- Plateformes concernées
- Informations complémentaires</v>
      </c>
      <c r="D110" s="91" t="str">
        <f t="shared" si="95"/>
        <v>INSÉRER : 
- Contenus à publier 
- Plateformes concernées
- Informations complémentaires</v>
      </c>
      <c r="E110" s="91" t="str">
        <f t="shared" si="95"/>
        <v>INSÉRER : 
- Contenus à publier 
- Plateformes concernées
- Informations complémentaires</v>
      </c>
      <c r="F110" s="91" t="str">
        <f t="shared" si="95"/>
        <v>INSÉRER : 
- Contenus à publier 
- Plateformes concernées
- Informations complémentaires</v>
      </c>
      <c r="G110" s="91" t="str">
        <f t="shared" si="95"/>
        <v>INSÉRER : 
- Contenus à publier 
- Plateformes concernées
- Informations complémentaires</v>
      </c>
      <c r="H110" s="91" t="str">
        <f t="shared" si="95"/>
        <v>INSÉRER : 
- Contenus à publier 
- Plateformes concernées
- Informations complémentaires</v>
      </c>
      <c r="I110" s="91" t="str">
        <f t="shared" si="95"/>
        <v>INSÉRER : 
- Contenus à publier 
- Plateformes concernées
- Informations complémentaires</v>
      </c>
      <c r="J110" s="91" t="str">
        <f t="shared" si="95"/>
        <v>INSÉRER : 
- Contenus à publier 
- Plateformes concernées
- Informations complémentaires</v>
      </c>
      <c r="K110" s="91" t="str">
        <f t="shared" si="95"/>
        <v>INSÉRER : 
- Contenus à publier 
- Plateformes concernées
- Informations complémentaires</v>
      </c>
      <c r="L110" s="91" t="str">
        <f t="shared" si="95"/>
        <v>INSÉRER : 
- Contenus à publier 
- Plateformes concernées
- Informations complémentaires</v>
      </c>
      <c r="M110" s="91" t="str">
        <f t="shared" si="95"/>
        <v>INSÉRER : 
- Contenus à publier 
- Plateformes concernées
- Informations complémentaires</v>
      </c>
      <c r="N110" s="91" t="str">
        <f t="shared" si="95"/>
        <v>INSÉRER : 
- Contenus à publier 
- Plateformes concernées
- Informations complémentaires</v>
      </c>
      <c r="O110" s="91" t="str">
        <f t="shared" si="95"/>
        <v>INSÉRER : 
- Contenus à publier 
- Plateformes concernées
- Informations complémentaires</v>
      </c>
      <c r="P110" s="91" t="str">
        <f t="shared" si="95"/>
        <v>INSÉRER : 
- Contenus à publier 
- Plateformes concernées
- Informations complémentaires</v>
      </c>
      <c r="Q110" s="85" t="str">
        <f t="shared" si="95"/>
        <v/>
      </c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spans="1:27" ht="1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1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1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1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1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1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1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1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1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1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1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1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1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1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1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1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1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1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ht="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ht="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ht="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ht="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ht="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ht="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ht="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ht="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ht="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ht="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ht="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ht="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ht="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ht="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ht="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ht="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ht="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ht="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ht="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ht="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ht="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ht="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ht="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ht="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ht="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ht="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ht="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ht="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ht="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ht="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ht="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ht="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ht="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ht="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ht="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ht="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ht="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ht="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ht="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ht="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ht="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ht="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ht="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ht="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ht="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ht="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ht="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ht="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ht="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ht="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ht="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ht="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ht="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ht="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ht="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ht="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ht="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ht="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ht="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ht="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ht="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ht="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ht="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ht="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ht="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ht="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ht="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ht="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ht="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ht="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ht="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ht="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ht="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ht="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ht="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ht="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ht="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ht="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ht="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ht="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ht="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ht="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ht="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ht="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ht="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ht="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ht="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ht="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ht="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ht="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ht="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ht="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ht="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ht="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ht="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ht="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ht="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ht="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ht="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ht="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ht="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ht="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ht="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ht="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ht="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ht="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ht="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ht="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ht="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ht="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ht="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ht="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ht="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ht="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ht="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ht="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ht="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ht="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ht="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ht="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ht="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ht="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ht="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ht="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ht="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ht="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ht="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ht="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ht="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ht="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ht="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ht="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ht="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ht="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ht="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ht="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ht="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ht="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ht="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ht="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ht="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ht="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ht="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ht="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ht="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ht="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ht="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ht="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ht="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ht="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ht="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ht="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ht="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ht="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ht="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ht="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ht="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ht="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ht="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ht="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ht="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ht="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ht="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ht="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ht="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ht="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ht="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ht="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ht="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ht="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ht="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ht="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ht="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ht="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ht="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ht="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ht="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ht="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ht="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ht="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ht="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ht="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ht="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ht="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ht="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ht="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ht="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ht="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ht="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ht="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ht="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ht="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ht="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ht="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ht="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ht="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ht="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ht="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ht="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ht="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ht="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ht="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ht="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ht="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ht="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ht="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ht="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ht="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ht="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ht="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ht="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ht="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ht="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ht="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ht="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ht="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ht="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ht="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ht="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ht="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ht="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ht="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ht="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ht="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ht="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ht="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ht="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ht="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ht="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ht="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ht="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ht="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ht="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ht="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ht="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ht="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ht="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ht="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ht="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ht="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ht="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ht="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ht="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ht="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ht="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ht="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ht="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ht="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ht="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ht="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ht="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ht="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ht="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ht="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ht="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ht="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ht="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ht="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ht="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ht="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ht="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ht="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ht="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ht="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ht="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ht="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ht="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ht="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ht="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ht="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ht="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ht="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ht="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ht="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ht="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ht="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ht="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ht="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ht="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ht="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ht="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ht="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ht="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ht="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ht="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ht="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ht="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ht="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ht="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ht="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ht="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ht="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ht="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ht="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ht="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ht="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ht="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ht="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ht="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ht="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ht="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ht="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ht="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ht="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ht="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ht="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ht="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ht="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ht="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ht="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ht="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ht="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ht="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ht="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ht="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ht="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ht="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ht="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ht="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ht="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ht="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ht="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ht="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ht="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ht="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ht="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ht="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ht="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ht="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ht="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ht="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ht="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ht="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ht="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ht="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ht="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ht="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ht="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ht="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ht="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ht="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ht="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ht="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ht="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ht="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ht="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ht="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ht="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ht="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ht="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ht="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ht="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ht="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ht="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ht="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ht="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ht="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ht="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ht="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ht="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ht="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ht="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ht="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ht="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ht="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ht="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ht="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ht="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ht="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ht="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ht="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ht="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ht="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ht="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ht="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ht="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ht="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ht="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ht="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ht="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ht="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ht="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ht="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ht="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ht="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ht="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ht="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ht="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ht="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ht="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ht="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ht="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ht="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ht="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ht="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ht="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ht="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ht="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ht="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ht="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ht="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ht="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ht="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ht="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ht="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ht="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ht="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ht="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ht="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ht="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ht="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ht="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ht="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ht="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ht="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ht="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ht="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ht="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ht="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ht="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ht="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ht="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ht="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ht="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ht="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ht="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ht="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ht="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ht="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ht="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ht="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ht="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ht="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ht="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ht="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ht="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ht="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ht="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ht="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ht="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ht="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ht="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ht="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ht="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ht="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ht="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ht="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ht="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ht="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ht="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ht="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ht="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ht="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ht="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ht="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ht="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ht="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ht="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ht="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ht="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ht="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ht="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ht="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ht="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ht="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ht="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ht="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ht="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ht="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ht="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ht="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ht="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ht="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ht="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ht="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ht="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ht="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ht="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ht="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ht="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ht="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ht="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ht="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ht="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ht="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ht="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ht="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ht="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ht="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ht="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ht="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ht="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ht="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ht="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ht="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ht="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ht="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ht="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ht="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ht="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ht="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ht="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ht="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ht="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ht="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ht="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ht="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ht="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ht="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ht="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ht="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ht="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ht="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ht="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ht="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ht="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ht="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ht="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ht="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ht="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ht="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ht="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ht="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ht="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ht="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ht="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ht="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ht="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ht="13"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</sheetData>
  <mergeCells count="16">
    <mergeCell ref="A1:C1"/>
    <mergeCell ref="D1:Q1"/>
    <mergeCell ref="C2:Q2"/>
    <mergeCell ref="B3:Q3"/>
    <mergeCell ref="S3:T3"/>
    <mergeCell ref="B12:Q12"/>
    <mergeCell ref="B21:Q21"/>
    <mergeCell ref="B93:Q93"/>
    <mergeCell ref="B102:Q102"/>
    <mergeCell ref="B30:Q30"/>
    <mergeCell ref="B39:Q39"/>
    <mergeCell ref="B48:Q48"/>
    <mergeCell ref="B57:Q57"/>
    <mergeCell ref="B66:Q66"/>
    <mergeCell ref="B75:Q75"/>
    <mergeCell ref="B84:Q84"/>
  </mergeCells>
  <conditionalFormatting sqref="B4:Q7">
    <cfRule type="expression" dxfId="72" priority="15">
      <formula>B$6=""</formula>
    </cfRule>
    <cfRule type="expression" dxfId="71" priority="3">
      <formula>COUNTIF($T$4:$T$14,B$6)</formula>
    </cfRule>
    <cfRule type="expression" dxfId="70" priority="4">
      <formula>OR(WEEKDAY(B$6)=7,WEEKDAY(B$6)=1)</formula>
    </cfRule>
  </conditionalFormatting>
  <conditionalFormatting sqref="B8:Q11">
    <cfRule type="expression" dxfId="69" priority="6">
      <formula>OR(WEEKDAY(B$10)=7,WEEKDAY(B$10)=1)</formula>
    </cfRule>
    <cfRule type="expression" dxfId="68" priority="16">
      <formula>B$10=""</formula>
    </cfRule>
    <cfRule type="expression" dxfId="67" priority="5">
      <formula>COUNTIF($T$4:$T$14,B$10)</formula>
    </cfRule>
  </conditionalFormatting>
  <conditionalFormatting sqref="B13:Q16">
    <cfRule type="expression" dxfId="66" priority="7">
      <formula>COUNTIF($T$4:$T$14,B$15)</formula>
    </cfRule>
    <cfRule type="expression" dxfId="65" priority="8">
      <formula>OR(WEEKDAY(B$15)=7,WEEKDAY(B$15)=1)</formula>
    </cfRule>
    <cfRule type="expression" dxfId="64" priority="17">
      <formula>B$15=""</formula>
    </cfRule>
  </conditionalFormatting>
  <conditionalFormatting sqref="B17:Q20">
    <cfRule type="expression" dxfId="63" priority="10">
      <formula>OR(WEEKDAY(B$19)=7,WEEKDAY(B$19)=1)</formula>
    </cfRule>
    <cfRule type="expression" dxfId="62" priority="9">
      <formula>COUNTIF($T$4:$T$14,B$19)</formula>
    </cfRule>
    <cfRule type="expression" dxfId="61" priority="18">
      <formula>B$19=""</formula>
    </cfRule>
  </conditionalFormatting>
  <conditionalFormatting sqref="B22:Q25">
    <cfRule type="expression" dxfId="60" priority="12">
      <formula>OR(WEEKDAY(B$24)=7,WEEKDAY(B$24)=1)</formula>
    </cfRule>
    <cfRule type="expression" dxfId="59" priority="11">
      <formula>COUNTIF($T$4:$T$14,B$24)</formula>
    </cfRule>
    <cfRule type="expression" dxfId="58" priority="19">
      <formula>B$24=""</formula>
    </cfRule>
  </conditionalFormatting>
  <conditionalFormatting sqref="B26:Q29">
    <cfRule type="expression" dxfId="57" priority="14">
      <formula>OR(WEEKDAY(B$28)=7,WEEKDAY(B$28)=1)</formula>
    </cfRule>
    <cfRule type="expression" dxfId="56" priority="13">
      <formula>COUNTIF($T$4:$T$14,B$28)</formula>
    </cfRule>
    <cfRule type="expression" dxfId="55" priority="20">
      <formula>B$28=""</formula>
    </cfRule>
  </conditionalFormatting>
  <conditionalFormatting sqref="B31:Q33">
    <cfRule type="expression" dxfId="54" priority="23">
      <formula>B$34=""</formula>
    </cfRule>
  </conditionalFormatting>
  <conditionalFormatting sqref="B31:Q34">
    <cfRule type="expression" dxfId="53" priority="24">
      <formula>B$33=""</formula>
    </cfRule>
    <cfRule type="expression" dxfId="52" priority="22">
      <formula>OR(WEEKDAY(B$33)=7,WEEKDAY(B$33)=1)</formula>
    </cfRule>
    <cfRule type="expression" dxfId="51" priority="21">
      <formula>COUNTIF($T$4:$T$14,B$33)</formula>
    </cfRule>
  </conditionalFormatting>
  <conditionalFormatting sqref="B35:Q38">
    <cfRule type="expression" dxfId="50" priority="27">
      <formula>B$37=""</formula>
    </cfRule>
    <cfRule type="expression" dxfId="49" priority="26">
      <formula>OR(WEEKDAY(B$37)=7,WEEKDAY(B$37)=1)</formula>
    </cfRule>
    <cfRule type="expression" dxfId="48" priority="25">
      <formula>COUNTIF($T$4:$T$14,B$37)</formula>
    </cfRule>
  </conditionalFormatting>
  <conditionalFormatting sqref="B40:Q43">
    <cfRule type="expression" dxfId="47" priority="30">
      <formula>B$42=""</formula>
    </cfRule>
    <cfRule type="expression" dxfId="46" priority="29">
      <formula>OR(WEEKDAY(B$42)=7,WEEKDAY(B$42)=1)</formula>
    </cfRule>
    <cfRule type="expression" dxfId="45" priority="28">
      <formula>COUNTIF($T$4:$T$14,B$42)</formula>
    </cfRule>
  </conditionalFormatting>
  <conditionalFormatting sqref="B44:Q47">
    <cfRule type="expression" dxfId="44" priority="31">
      <formula>COUNTIF($T$4:$T$14,B$46)</formula>
    </cfRule>
    <cfRule type="expression" dxfId="43" priority="33">
      <formula>B$46=""</formula>
    </cfRule>
    <cfRule type="expression" dxfId="42" priority="32">
      <formula>OR(WEEKDAY(B$46)=7,WEEKDAY(B$46)=1)</formula>
    </cfRule>
  </conditionalFormatting>
  <conditionalFormatting sqref="B49:Q52">
    <cfRule type="expression" dxfId="41" priority="36">
      <formula>B$51=""</formula>
    </cfRule>
    <cfRule type="expression" dxfId="40" priority="35">
      <formula>OR(WEEKDAY(B$51)=7,WEEKDAY(B$51)=1)</formula>
    </cfRule>
    <cfRule type="expression" dxfId="39" priority="34">
      <formula>COUNTIF($T$4:$T$14,B$51)</formula>
    </cfRule>
  </conditionalFormatting>
  <conditionalFormatting sqref="B53:Q56">
    <cfRule type="expression" dxfId="38" priority="38">
      <formula>OR(WEEKDAY(B$55)=7,WEEKDAY(B$55)=1)</formula>
    </cfRule>
    <cfRule type="expression" dxfId="37" priority="39">
      <formula>B$55=""</formula>
    </cfRule>
    <cfRule type="expression" dxfId="36" priority="37">
      <formula>COUNTIF($T$4:$T$14,B$55)</formula>
    </cfRule>
  </conditionalFormatting>
  <conditionalFormatting sqref="B58:Q61">
    <cfRule type="expression" dxfId="35" priority="41">
      <formula>OR(WEEKDAY(B$60)=7,WEEKDAY(B$60)=1)</formula>
    </cfRule>
    <cfRule type="expression" dxfId="34" priority="42">
      <formula>B$60=""</formula>
    </cfRule>
    <cfRule type="expression" dxfId="33" priority="40">
      <formula>COUNTIF($T$4:$T$14,B$60)</formula>
    </cfRule>
  </conditionalFormatting>
  <conditionalFormatting sqref="B62:Q65">
    <cfRule type="expression" dxfId="32" priority="44">
      <formula>OR(WEEKDAY(B$64)=7,WEEKDAY(B$64)=1)</formula>
    </cfRule>
    <cfRule type="expression" dxfId="31" priority="45">
      <formula>B$64=""</formula>
    </cfRule>
    <cfRule type="expression" dxfId="30" priority="43">
      <formula>COUNTIF($T$4:$T$14,B$64)</formula>
    </cfRule>
  </conditionalFormatting>
  <conditionalFormatting sqref="B67:Q70">
    <cfRule type="expression" dxfId="29" priority="47">
      <formula>OR(WEEKDAY(B$69)=7,WEEKDAY(B$69)=1)</formula>
    </cfRule>
    <cfRule type="expression" dxfId="28" priority="48">
      <formula>B$69=""</formula>
    </cfRule>
    <cfRule type="expression" dxfId="27" priority="46">
      <formula>COUNTIF($T$4:$T$14,B$69)</formula>
    </cfRule>
  </conditionalFormatting>
  <conditionalFormatting sqref="B71:Q74">
    <cfRule type="expression" dxfId="26" priority="50">
      <formula>OR(WEEKDAY(B$73)=7,WEEKDAY(B$73)=1)</formula>
    </cfRule>
    <cfRule type="expression" dxfId="25" priority="51">
      <formula>B$73=""</formula>
    </cfRule>
    <cfRule type="expression" dxfId="24" priority="49">
      <formula>COUNTIF($T$4:$T$14,B$73)</formula>
    </cfRule>
  </conditionalFormatting>
  <conditionalFormatting sqref="B76:Q79">
    <cfRule type="expression" dxfId="23" priority="53">
      <formula>OR(WEEKDAY(B$78)=7,WEEKDAY(B$78)=1)</formula>
    </cfRule>
    <cfRule type="expression" dxfId="22" priority="54">
      <formula>B$78=""</formula>
    </cfRule>
    <cfRule type="expression" dxfId="21" priority="52">
      <formula>COUNTIF($T$4:$T$14,B$78)</formula>
    </cfRule>
  </conditionalFormatting>
  <conditionalFormatting sqref="B80:Q83">
    <cfRule type="expression" dxfId="20" priority="56">
      <formula>OR(WEEKDAY(B$82)=7,WEEKDAY(B$82)=1)</formula>
    </cfRule>
    <cfRule type="expression" dxfId="19" priority="57">
      <formula>B$82=""</formula>
    </cfRule>
    <cfRule type="expression" dxfId="18" priority="55">
      <formula>COUNTIF($T$4:$T$14,B$82)</formula>
    </cfRule>
  </conditionalFormatting>
  <conditionalFormatting sqref="B85:Q88">
    <cfRule type="expression" dxfId="17" priority="59">
      <formula>OR(WEEKDAY(B$87)=7,WEEKDAY(B$87)=1)</formula>
    </cfRule>
    <cfRule type="expression" dxfId="16" priority="60">
      <formula>B$87=""</formula>
    </cfRule>
    <cfRule type="expression" dxfId="15" priority="58">
      <formula>COUNTIF($T$4:$T$14,B$87)</formula>
    </cfRule>
  </conditionalFormatting>
  <conditionalFormatting sqref="B89:Q92">
    <cfRule type="expression" dxfId="14" priority="62">
      <formula>OR(WEEKDAY(B$91)=7,WEEKDAY(B$91)=1)</formula>
    </cfRule>
    <cfRule type="expression" dxfId="13" priority="63">
      <formula>B$91=""</formula>
    </cfRule>
    <cfRule type="expression" dxfId="12" priority="61">
      <formula>COUNTIF($T$4:$T$14,B$91)</formula>
    </cfRule>
  </conditionalFormatting>
  <conditionalFormatting sqref="B94:Q97">
    <cfRule type="expression" dxfId="11" priority="65">
      <formula>OR(WEEKDAY(B$96)=7,WEEKDAY(B$96)=1)</formula>
    </cfRule>
    <cfRule type="expression" dxfId="10" priority="66">
      <formula>B$96=""</formula>
    </cfRule>
    <cfRule type="expression" dxfId="9" priority="64">
      <formula>COUNTIF($T$4:$T$14,B$96)</formula>
    </cfRule>
  </conditionalFormatting>
  <conditionalFormatting sqref="B98:Q101">
    <cfRule type="expression" dxfId="8" priority="68">
      <formula>OR(WEEKDAY(B$100)=7,WEEKDAY(B$100)=1)</formula>
    </cfRule>
    <cfRule type="expression" dxfId="7" priority="69">
      <formula>B$100=""</formula>
    </cfRule>
    <cfRule type="expression" dxfId="6" priority="67">
      <formula>COUNTIF($T$4:$T$14,B$100)</formula>
    </cfRule>
  </conditionalFormatting>
  <conditionalFormatting sqref="B103:Q106">
    <cfRule type="expression" dxfId="5" priority="71">
      <formula>OR(WEEKDAY(B$105)=7,WEEKDAY(B$105)=1)</formula>
    </cfRule>
    <cfRule type="expression" dxfId="4" priority="72">
      <formula>B$105=""</formula>
    </cfRule>
    <cfRule type="expression" dxfId="3" priority="70">
      <formula>COUNTIF($T$4:$T$14,B$105)</formula>
    </cfRule>
  </conditionalFormatting>
  <conditionalFormatting sqref="B107:Q110">
    <cfRule type="expression" dxfId="2" priority="1">
      <formula>COUNTIF($T$4:$T$14,B$109)</formula>
    </cfRule>
    <cfRule type="expression" dxfId="1" priority="2">
      <formula>OR(WEEKDAY(B$109)=7,WEEKDAY(B$109)=1)</formula>
    </cfRule>
    <cfRule type="expression" dxfId="0" priority="73">
      <formula>B$109=""</formula>
    </cfRule>
  </conditionalFormatting>
  <dataValidations count="1">
    <dataValidation type="list" allowBlank="1" showErrorMessage="1" sqref="B3" xr:uid="{00000000-0002-0000-0200-000000000000}">
      <formula1>"Janvier,Février,Mars,Avril,Mai,Juin,Juillet,Août,Septembre,Octobre,Novembre,Décembre"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F169"/>
  <sheetViews>
    <sheetView topLeftCell="A25" workbookViewId="0">
      <pane xSplit="1" topLeftCell="B1" activePane="topRight" state="frozen"/>
      <selection pane="topRight" activeCell="C2" sqref="C2"/>
    </sheetView>
  </sheetViews>
  <sheetFormatPr baseColWidth="10" defaultColWidth="12.6640625" defaultRowHeight="15.75" customHeight="1"/>
  <cols>
    <col min="1" max="1" width="24.1640625" customWidth="1"/>
    <col min="2" max="2" width="20.1640625" customWidth="1"/>
  </cols>
  <sheetData>
    <row r="1" spans="1:32" ht="67.5" customHeight="1">
      <c r="A1" s="1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3" spans="1:32" ht="13">
      <c r="A3" s="92" t="s">
        <v>80</v>
      </c>
      <c r="B3" s="93">
        <v>45292</v>
      </c>
      <c r="C3" s="93">
        <v>45293</v>
      </c>
      <c r="D3" s="93">
        <v>45294</v>
      </c>
      <c r="E3" s="93">
        <v>45295</v>
      </c>
      <c r="F3" s="93">
        <v>45296</v>
      </c>
      <c r="G3" s="93">
        <v>45297</v>
      </c>
      <c r="H3" s="93">
        <v>45298</v>
      </c>
      <c r="I3" s="93">
        <v>45299</v>
      </c>
      <c r="J3" s="93">
        <v>45300</v>
      </c>
      <c r="K3" s="93">
        <v>45301</v>
      </c>
      <c r="L3" s="93">
        <v>45302</v>
      </c>
      <c r="M3" s="93">
        <v>45303</v>
      </c>
      <c r="N3" s="93">
        <v>45304</v>
      </c>
      <c r="O3" s="93">
        <v>45305</v>
      </c>
      <c r="P3" s="93">
        <v>45306</v>
      </c>
      <c r="Q3" s="93">
        <v>45307</v>
      </c>
      <c r="R3" s="93">
        <v>45308</v>
      </c>
      <c r="S3" s="93">
        <v>45309</v>
      </c>
      <c r="T3" s="93">
        <v>45310</v>
      </c>
      <c r="U3" s="93">
        <v>45311</v>
      </c>
      <c r="V3" s="93">
        <v>45312</v>
      </c>
      <c r="W3" s="93">
        <v>45313</v>
      </c>
      <c r="X3" s="93">
        <v>45314</v>
      </c>
      <c r="Y3" s="93">
        <v>45315</v>
      </c>
      <c r="Z3" s="93">
        <v>45316</v>
      </c>
      <c r="AA3" s="93">
        <v>45317</v>
      </c>
      <c r="AB3" s="93">
        <v>45318</v>
      </c>
      <c r="AC3" s="93">
        <v>45319</v>
      </c>
      <c r="AD3" s="93">
        <v>45320</v>
      </c>
      <c r="AE3" s="93">
        <v>45321</v>
      </c>
      <c r="AF3" s="93">
        <v>45322</v>
      </c>
    </row>
    <row r="4" spans="1:32" ht="13">
      <c r="A4" s="92" t="s">
        <v>81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</row>
    <row r="5" spans="1:32" ht="13">
      <c r="A5" s="92" t="s">
        <v>14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</row>
    <row r="6" spans="1:32" ht="13">
      <c r="A6" s="92" t="s">
        <v>82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</row>
    <row r="7" spans="1:32" ht="13">
      <c r="A7" s="92" t="s">
        <v>12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</row>
    <row r="8" spans="1:32" ht="13">
      <c r="A8" s="92" t="s">
        <v>83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</row>
    <row r="9" spans="1:32" ht="13">
      <c r="A9" s="92" t="s">
        <v>11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</row>
    <row r="10" spans="1:32" ht="13">
      <c r="A10" s="92" t="s">
        <v>13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</row>
    <row r="11" spans="1:32" ht="13">
      <c r="A11" s="92" t="s">
        <v>84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</row>
    <row r="12" spans="1:32" ht="13">
      <c r="A12" s="119" t="s">
        <v>15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</row>
    <row r="13" spans="1:32" ht="13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</row>
    <row r="14" spans="1:32" ht="13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13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</row>
    <row r="16" spans="1:32" ht="15.75" customHeight="1">
      <c r="AE16" s="96"/>
      <c r="AF16" s="96"/>
    </row>
    <row r="17" spans="1:32" ht="13">
      <c r="A17" s="92" t="s">
        <v>85</v>
      </c>
      <c r="B17" s="93">
        <v>45323</v>
      </c>
      <c r="C17" s="93">
        <v>45324</v>
      </c>
      <c r="D17" s="93">
        <v>45325</v>
      </c>
      <c r="E17" s="93">
        <v>45326</v>
      </c>
      <c r="F17" s="93">
        <v>45327</v>
      </c>
      <c r="G17" s="93">
        <v>45328</v>
      </c>
      <c r="H17" s="93">
        <v>45329</v>
      </c>
      <c r="I17" s="93">
        <v>45330</v>
      </c>
      <c r="J17" s="93">
        <v>45331</v>
      </c>
      <c r="K17" s="93">
        <v>45332</v>
      </c>
      <c r="L17" s="93">
        <v>45333</v>
      </c>
      <c r="M17" s="93">
        <v>45334</v>
      </c>
      <c r="N17" s="93">
        <v>45335</v>
      </c>
      <c r="O17" s="93">
        <v>45336</v>
      </c>
      <c r="P17" s="93">
        <v>45337</v>
      </c>
      <c r="Q17" s="93">
        <v>45338</v>
      </c>
      <c r="R17" s="93">
        <v>45339</v>
      </c>
      <c r="S17" s="93">
        <v>45340</v>
      </c>
      <c r="T17" s="93">
        <v>45341</v>
      </c>
      <c r="U17" s="93">
        <v>45342</v>
      </c>
      <c r="V17" s="93">
        <v>45343</v>
      </c>
      <c r="W17" s="93">
        <v>45344</v>
      </c>
      <c r="X17" s="93">
        <v>45345</v>
      </c>
      <c r="Y17" s="93">
        <v>45346</v>
      </c>
      <c r="Z17" s="93">
        <v>45347</v>
      </c>
      <c r="AA17" s="93">
        <v>45348</v>
      </c>
      <c r="AB17" s="93">
        <v>45349</v>
      </c>
      <c r="AC17" s="93">
        <v>45350</v>
      </c>
      <c r="AD17" s="93">
        <v>45351</v>
      </c>
      <c r="AE17" s="96"/>
      <c r="AF17" s="96"/>
    </row>
    <row r="18" spans="1:32" ht="13">
      <c r="A18" s="92" t="s">
        <v>81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6"/>
      <c r="AF18" s="96"/>
    </row>
    <row r="19" spans="1:32" ht="13">
      <c r="A19" s="92" t="s">
        <v>14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6"/>
      <c r="AF19" s="96"/>
    </row>
    <row r="20" spans="1:32" ht="13">
      <c r="A20" s="92" t="s">
        <v>82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6"/>
      <c r="AF20" s="96"/>
    </row>
    <row r="21" spans="1:32" ht="13">
      <c r="A21" s="92" t="s">
        <v>12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6"/>
      <c r="AF21" s="96"/>
    </row>
    <row r="22" spans="1:32" ht="13">
      <c r="A22" s="92" t="s">
        <v>83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6"/>
      <c r="AF22" s="96"/>
    </row>
    <row r="23" spans="1:32" ht="13">
      <c r="A23" s="92" t="s">
        <v>11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6"/>
      <c r="AF23" s="96"/>
    </row>
    <row r="24" spans="1:32" ht="13">
      <c r="A24" s="92" t="s">
        <v>13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6"/>
      <c r="AF24" s="96"/>
    </row>
    <row r="25" spans="1:32" ht="13">
      <c r="A25" s="92" t="s">
        <v>84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6"/>
      <c r="AF25" s="96"/>
    </row>
    <row r="26" spans="1:32" ht="13">
      <c r="A26" s="119" t="s">
        <v>15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96"/>
      <c r="AF26" s="96"/>
    </row>
    <row r="27" spans="1:32" ht="13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96"/>
      <c r="AF27" s="96"/>
    </row>
    <row r="28" spans="1:32" ht="13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96"/>
      <c r="AF28" s="96"/>
    </row>
    <row r="29" spans="1:32" ht="13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96"/>
      <c r="AF29" s="96"/>
    </row>
    <row r="30" spans="1:32" ht="15.75" customHeight="1">
      <c r="AE30" s="96"/>
      <c r="AF30" s="96"/>
    </row>
    <row r="31" spans="1:32" ht="13">
      <c r="A31" s="92" t="s">
        <v>86</v>
      </c>
      <c r="B31" s="93">
        <v>45352</v>
      </c>
      <c r="C31" s="93">
        <v>45353</v>
      </c>
      <c r="D31" s="93">
        <v>45354</v>
      </c>
      <c r="E31" s="93">
        <v>45355</v>
      </c>
      <c r="F31" s="93">
        <v>45356</v>
      </c>
      <c r="G31" s="93">
        <v>45357</v>
      </c>
      <c r="H31" s="93">
        <v>45358</v>
      </c>
      <c r="I31" s="93">
        <v>45359</v>
      </c>
      <c r="J31" s="93">
        <v>45360</v>
      </c>
      <c r="K31" s="93">
        <v>45361</v>
      </c>
      <c r="L31" s="93">
        <v>45362</v>
      </c>
      <c r="M31" s="93">
        <v>45363</v>
      </c>
      <c r="N31" s="93">
        <v>45364</v>
      </c>
      <c r="O31" s="93">
        <v>45365</v>
      </c>
      <c r="P31" s="93">
        <v>45366</v>
      </c>
      <c r="Q31" s="93">
        <v>45367</v>
      </c>
      <c r="R31" s="93">
        <v>45368</v>
      </c>
      <c r="S31" s="93">
        <v>45369</v>
      </c>
      <c r="T31" s="93">
        <v>45370</v>
      </c>
      <c r="U31" s="93">
        <v>45371</v>
      </c>
      <c r="V31" s="93">
        <v>45372</v>
      </c>
      <c r="W31" s="93">
        <v>45373</v>
      </c>
      <c r="X31" s="93">
        <v>45374</v>
      </c>
      <c r="Y31" s="93">
        <v>45375</v>
      </c>
      <c r="Z31" s="93">
        <v>45376</v>
      </c>
      <c r="AA31" s="93">
        <v>45377</v>
      </c>
      <c r="AB31" s="93">
        <v>45378</v>
      </c>
      <c r="AC31" s="93">
        <v>45379</v>
      </c>
      <c r="AD31" s="93">
        <v>45380</v>
      </c>
      <c r="AE31" s="93">
        <v>45381</v>
      </c>
      <c r="AF31" s="93">
        <v>45382</v>
      </c>
    </row>
    <row r="32" spans="1:32" ht="13">
      <c r="A32" s="92" t="s">
        <v>81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</row>
    <row r="33" spans="1:32" ht="13">
      <c r="A33" s="92" t="s">
        <v>14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</row>
    <row r="34" spans="1:32" ht="13">
      <c r="A34" s="92" t="s">
        <v>82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 ht="13">
      <c r="A35" s="92" t="s">
        <v>12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</row>
    <row r="36" spans="1:32" ht="13">
      <c r="A36" s="92" t="s">
        <v>83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</row>
    <row r="37" spans="1:32" ht="13">
      <c r="A37" s="92" t="s">
        <v>11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ht="13">
      <c r="A38" s="92" t="s">
        <v>13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ht="13">
      <c r="A39" s="92" t="s">
        <v>84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ht="13">
      <c r="A40" s="119" t="s">
        <v>15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</row>
    <row r="41" spans="1:32" ht="13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</row>
    <row r="42" spans="1:32" ht="13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</row>
    <row r="43" spans="1:32" ht="13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</row>
    <row r="44" spans="1:32" ht="15.75" customHeight="1">
      <c r="AF44" s="96"/>
    </row>
    <row r="45" spans="1:32" ht="13">
      <c r="A45" s="92" t="s">
        <v>87</v>
      </c>
      <c r="B45" s="93">
        <v>45383</v>
      </c>
      <c r="C45" s="93">
        <v>45384</v>
      </c>
      <c r="D45" s="93">
        <v>45385</v>
      </c>
      <c r="E45" s="93">
        <v>45386</v>
      </c>
      <c r="F45" s="93">
        <v>45387</v>
      </c>
      <c r="G45" s="93">
        <v>45388</v>
      </c>
      <c r="H45" s="93">
        <v>45389</v>
      </c>
      <c r="I45" s="93">
        <v>45390</v>
      </c>
      <c r="J45" s="93">
        <v>45391</v>
      </c>
      <c r="K45" s="93">
        <v>45392</v>
      </c>
      <c r="L45" s="93">
        <v>45393</v>
      </c>
      <c r="M45" s="93">
        <v>45394</v>
      </c>
      <c r="N45" s="93">
        <v>45395</v>
      </c>
      <c r="O45" s="93">
        <v>45396</v>
      </c>
      <c r="P45" s="93">
        <v>45397</v>
      </c>
      <c r="Q45" s="93">
        <v>45398</v>
      </c>
      <c r="R45" s="93">
        <v>45399</v>
      </c>
      <c r="S45" s="93">
        <v>45400</v>
      </c>
      <c r="T45" s="93">
        <v>45401</v>
      </c>
      <c r="U45" s="93">
        <v>45402</v>
      </c>
      <c r="V45" s="93">
        <v>45403</v>
      </c>
      <c r="W45" s="93">
        <v>45404</v>
      </c>
      <c r="X45" s="93">
        <v>45405</v>
      </c>
      <c r="Y45" s="93">
        <v>45406</v>
      </c>
      <c r="Z45" s="93">
        <v>45407</v>
      </c>
      <c r="AA45" s="93">
        <v>45408</v>
      </c>
      <c r="AB45" s="93">
        <v>45409</v>
      </c>
      <c r="AC45" s="93">
        <v>45410</v>
      </c>
      <c r="AD45" s="93">
        <v>45411</v>
      </c>
      <c r="AE45" s="93">
        <v>45412</v>
      </c>
      <c r="AF45" s="96"/>
    </row>
    <row r="46" spans="1:32" ht="13">
      <c r="A46" s="92" t="s">
        <v>81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6"/>
    </row>
    <row r="47" spans="1:32" ht="13">
      <c r="A47" s="92" t="s">
        <v>14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6"/>
    </row>
    <row r="48" spans="1:32" ht="13">
      <c r="A48" s="92" t="s">
        <v>82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6"/>
    </row>
    <row r="49" spans="1:32" ht="13">
      <c r="A49" s="92" t="s">
        <v>12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6"/>
    </row>
    <row r="50" spans="1:32" ht="13">
      <c r="A50" s="92" t="s">
        <v>83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6"/>
    </row>
    <row r="51" spans="1:32" ht="13">
      <c r="A51" s="92" t="s">
        <v>11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6"/>
    </row>
    <row r="52" spans="1:32" ht="13">
      <c r="A52" s="92" t="s">
        <v>13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6"/>
    </row>
    <row r="53" spans="1:32" ht="13">
      <c r="A53" s="92" t="s">
        <v>84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6"/>
    </row>
    <row r="54" spans="1:32" ht="13">
      <c r="A54" s="119" t="s">
        <v>15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96"/>
    </row>
    <row r="55" spans="1:32" ht="13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96"/>
    </row>
    <row r="56" spans="1:32" ht="13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96"/>
    </row>
    <row r="57" spans="1:32" ht="13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96"/>
    </row>
    <row r="58" spans="1:32" ht="15.75" customHeight="1">
      <c r="AF58" s="96"/>
    </row>
    <row r="59" spans="1:32" ht="13">
      <c r="A59" s="92" t="s">
        <v>88</v>
      </c>
      <c r="B59" s="93">
        <v>45413</v>
      </c>
      <c r="C59" s="93">
        <v>45414</v>
      </c>
      <c r="D59" s="93">
        <v>45415</v>
      </c>
      <c r="E59" s="93">
        <v>45416</v>
      </c>
      <c r="F59" s="93">
        <v>45417</v>
      </c>
      <c r="G59" s="93">
        <v>45418</v>
      </c>
      <c r="H59" s="93">
        <v>45419</v>
      </c>
      <c r="I59" s="93">
        <v>45420</v>
      </c>
      <c r="J59" s="93">
        <v>45421</v>
      </c>
      <c r="K59" s="93">
        <v>45422</v>
      </c>
      <c r="L59" s="93">
        <v>45423</v>
      </c>
      <c r="M59" s="93">
        <v>45424</v>
      </c>
      <c r="N59" s="93">
        <v>45425</v>
      </c>
      <c r="O59" s="93">
        <v>45426</v>
      </c>
      <c r="P59" s="93">
        <v>45427</v>
      </c>
      <c r="Q59" s="93">
        <v>45428</v>
      </c>
      <c r="R59" s="93">
        <v>45429</v>
      </c>
      <c r="S59" s="93">
        <v>45430</v>
      </c>
      <c r="T59" s="93">
        <v>45431</v>
      </c>
      <c r="U59" s="93">
        <v>45432</v>
      </c>
      <c r="V59" s="93">
        <v>45433</v>
      </c>
      <c r="W59" s="93">
        <v>45434</v>
      </c>
      <c r="X59" s="93">
        <v>45435</v>
      </c>
      <c r="Y59" s="93">
        <v>45436</v>
      </c>
      <c r="Z59" s="93">
        <v>45437</v>
      </c>
      <c r="AA59" s="93">
        <v>45438</v>
      </c>
      <c r="AB59" s="93">
        <v>45439</v>
      </c>
      <c r="AC59" s="93">
        <v>45440</v>
      </c>
      <c r="AD59" s="93">
        <v>45441</v>
      </c>
      <c r="AE59" s="93">
        <v>45442</v>
      </c>
      <c r="AF59" s="93">
        <v>45443</v>
      </c>
    </row>
    <row r="60" spans="1:32" ht="13">
      <c r="A60" s="92" t="s">
        <v>81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</row>
    <row r="61" spans="1:32" ht="13">
      <c r="A61" s="92" t="s">
        <v>14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</row>
    <row r="62" spans="1:32" ht="13">
      <c r="A62" s="92" t="s">
        <v>82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</row>
    <row r="63" spans="1:32" ht="13">
      <c r="A63" s="92" t="s">
        <v>12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</row>
    <row r="64" spans="1:32" ht="13">
      <c r="A64" s="92" t="s">
        <v>83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</row>
    <row r="65" spans="1:32" ht="13">
      <c r="A65" s="92" t="s">
        <v>11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</row>
    <row r="66" spans="1:32" ht="13">
      <c r="A66" s="92" t="s">
        <v>13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</row>
    <row r="67" spans="1:32" ht="13">
      <c r="A67" s="92" t="s">
        <v>84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</row>
    <row r="68" spans="1:32" ht="13">
      <c r="A68" s="119" t="s">
        <v>15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</row>
    <row r="69" spans="1:32" ht="13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</row>
    <row r="70" spans="1:32" ht="13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</row>
    <row r="71" spans="1:32" ht="13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</row>
    <row r="72" spans="1:32" ht="15.75" customHeight="1">
      <c r="AF72" s="96"/>
    </row>
    <row r="73" spans="1:32" ht="13">
      <c r="A73" s="92" t="s">
        <v>89</v>
      </c>
      <c r="B73" s="93">
        <v>45444</v>
      </c>
      <c r="C73" s="93">
        <v>45445</v>
      </c>
      <c r="D73" s="93">
        <v>45446</v>
      </c>
      <c r="E73" s="93">
        <v>45447</v>
      </c>
      <c r="F73" s="93">
        <v>45448</v>
      </c>
      <c r="G73" s="93">
        <v>45449</v>
      </c>
      <c r="H73" s="93">
        <v>45450</v>
      </c>
      <c r="I73" s="93">
        <v>45451</v>
      </c>
      <c r="J73" s="93">
        <v>45452</v>
      </c>
      <c r="K73" s="93">
        <v>45453</v>
      </c>
      <c r="L73" s="93">
        <v>45454</v>
      </c>
      <c r="M73" s="93">
        <v>45455</v>
      </c>
      <c r="N73" s="93">
        <v>45456</v>
      </c>
      <c r="O73" s="93">
        <v>45457</v>
      </c>
      <c r="P73" s="93">
        <v>45458</v>
      </c>
      <c r="Q73" s="93">
        <v>45459</v>
      </c>
      <c r="R73" s="93">
        <v>45460</v>
      </c>
      <c r="S73" s="93">
        <v>45461</v>
      </c>
      <c r="T73" s="93">
        <v>45462</v>
      </c>
      <c r="U73" s="93">
        <v>45463</v>
      </c>
      <c r="V73" s="93">
        <v>45464</v>
      </c>
      <c r="W73" s="93">
        <v>45465</v>
      </c>
      <c r="X73" s="93">
        <v>45466</v>
      </c>
      <c r="Y73" s="93">
        <v>45467</v>
      </c>
      <c r="Z73" s="93">
        <v>45468</v>
      </c>
      <c r="AA73" s="93">
        <v>45469</v>
      </c>
      <c r="AB73" s="93">
        <v>45470</v>
      </c>
      <c r="AC73" s="93">
        <v>45471</v>
      </c>
      <c r="AD73" s="93">
        <v>45472</v>
      </c>
      <c r="AE73" s="93">
        <v>45473</v>
      </c>
      <c r="AF73" s="96"/>
    </row>
    <row r="74" spans="1:32" ht="13">
      <c r="A74" s="92" t="s">
        <v>81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6"/>
    </row>
    <row r="75" spans="1:32" ht="13">
      <c r="A75" s="92" t="s">
        <v>14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6"/>
    </row>
    <row r="76" spans="1:32" ht="13">
      <c r="A76" s="92" t="s">
        <v>82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6"/>
    </row>
    <row r="77" spans="1:32" ht="13">
      <c r="A77" s="92" t="s">
        <v>12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6"/>
    </row>
    <row r="78" spans="1:32" ht="13">
      <c r="A78" s="92" t="s">
        <v>83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6"/>
    </row>
    <row r="79" spans="1:32" ht="13">
      <c r="A79" s="92" t="s">
        <v>11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6"/>
    </row>
    <row r="80" spans="1:32" ht="13">
      <c r="A80" s="92" t="s">
        <v>13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6"/>
    </row>
    <row r="81" spans="1:32" ht="13">
      <c r="A81" s="92" t="s">
        <v>84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6"/>
    </row>
    <row r="82" spans="1:32" ht="13">
      <c r="A82" s="119" t="s">
        <v>15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96"/>
    </row>
    <row r="83" spans="1:32" ht="13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96"/>
    </row>
    <row r="84" spans="1:32" ht="13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96"/>
    </row>
    <row r="85" spans="1:32" ht="13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96"/>
    </row>
    <row r="86" spans="1:32" ht="15.75" customHeight="1">
      <c r="AF86" s="96"/>
    </row>
    <row r="87" spans="1:32" ht="13">
      <c r="A87" s="92" t="s">
        <v>90</v>
      </c>
      <c r="B87" s="93">
        <v>45474</v>
      </c>
      <c r="C87" s="93">
        <v>45475</v>
      </c>
      <c r="D87" s="93">
        <v>45476</v>
      </c>
      <c r="E87" s="93">
        <v>45477</v>
      </c>
      <c r="F87" s="93">
        <v>45478</v>
      </c>
      <c r="G87" s="93">
        <v>45479</v>
      </c>
      <c r="H87" s="93">
        <v>45480</v>
      </c>
      <c r="I87" s="93">
        <v>45481</v>
      </c>
      <c r="J87" s="93">
        <v>45482</v>
      </c>
      <c r="K87" s="93">
        <v>45483</v>
      </c>
      <c r="L87" s="93">
        <v>45484</v>
      </c>
      <c r="M87" s="93">
        <v>45485</v>
      </c>
      <c r="N87" s="93">
        <v>45486</v>
      </c>
      <c r="O87" s="93">
        <v>45487</v>
      </c>
      <c r="P87" s="93">
        <v>45488</v>
      </c>
      <c r="Q87" s="93">
        <v>45489</v>
      </c>
      <c r="R87" s="93">
        <v>45490</v>
      </c>
      <c r="S87" s="93">
        <v>45491</v>
      </c>
      <c r="T87" s="93">
        <v>45492</v>
      </c>
      <c r="U87" s="93">
        <v>45493</v>
      </c>
      <c r="V87" s="93">
        <v>45494</v>
      </c>
      <c r="W87" s="93">
        <v>45495</v>
      </c>
      <c r="X87" s="93">
        <v>45496</v>
      </c>
      <c r="Y87" s="93">
        <v>45497</v>
      </c>
      <c r="Z87" s="93">
        <v>45498</v>
      </c>
      <c r="AA87" s="93">
        <v>45499</v>
      </c>
      <c r="AB87" s="93">
        <v>45500</v>
      </c>
      <c r="AC87" s="93">
        <v>45501</v>
      </c>
      <c r="AD87" s="93">
        <v>45502</v>
      </c>
      <c r="AE87" s="93">
        <v>45503</v>
      </c>
      <c r="AF87" s="93">
        <v>45504</v>
      </c>
    </row>
    <row r="88" spans="1:32" ht="13">
      <c r="A88" s="92" t="s">
        <v>81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</row>
    <row r="89" spans="1:32" ht="13">
      <c r="A89" s="92" t="s">
        <v>14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</row>
    <row r="90" spans="1:32" ht="13">
      <c r="A90" s="92" t="s">
        <v>82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</row>
    <row r="91" spans="1:32" ht="13">
      <c r="A91" s="92" t="s">
        <v>12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</row>
    <row r="92" spans="1:32" ht="13">
      <c r="A92" s="92" t="s">
        <v>83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</row>
    <row r="93" spans="1:32" ht="13">
      <c r="A93" s="92" t="s">
        <v>11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</row>
    <row r="94" spans="1:32" ht="13">
      <c r="A94" s="92" t="s">
        <v>13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</row>
    <row r="95" spans="1:32" ht="13">
      <c r="A95" s="92" t="s">
        <v>84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</row>
    <row r="96" spans="1:32" ht="13">
      <c r="A96" s="119" t="s">
        <v>15</v>
      </c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</row>
    <row r="97" spans="1:32" ht="13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</row>
    <row r="98" spans="1:32" ht="13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</row>
    <row r="99" spans="1:32" ht="13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</row>
    <row r="101" spans="1:32" ht="13">
      <c r="A101" s="92" t="s">
        <v>91</v>
      </c>
      <c r="B101" s="93">
        <v>45505</v>
      </c>
      <c r="C101" s="93">
        <v>45506</v>
      </c>
      <c r="D101" s="93">
        <v>45507</v>
      </c>
      <c r="E101" s="93">
        <v>45508</v>
      </c>
      <c r="F101" s="93">
        <v>45509</v>
      </c>
      <c r="G101" s="93">
        <v>45510</v>
      </c>
      <c r="H101" s="93">
        <v>45511</v>
      </c>
      <c r="I101" s="93">
        <v>45512</v>
      </c>
      <c r="J101" s="93">
        <v>45513</v>
      </c>
      <c r="K101" s="93">
        <v>45514</v>
      </c>
      <c r="L101" s="93">
        <v>45515</v>
      </c>
      <c r="M101" s="93">
        <v>45516</v>
      </c>
      <c r="N101" s="93">
        <v>45517</v>
      </c>
      <c r="O101" s="93">
        <v>45518</v>
      </c>
      <c r="P101" s="93">
        <v>45519</v>
      </c>
      <c r="Q101" s="93">
        <v>45520</v>
      </c>
      <c r="R101" s="93">
        <v>45521</v>
      </c>
      <c r="S101" s="93">
        <v>45522</v>
      </c>
      <c r="T101" s="93">
        <v>45523</v>
      </c>
      <c r="U101" s="93">
        <v>45524</v>
      </c>
      <c r="V101" s="93">
        <v>45525</v>
      </c>
      <c r="W101" s="93">
        <v>45526</v>
      </c>
      <c r="X101" s="93">
        <v>45527</v>
      </c>
      <c r="Y101" s="93">
        <v>45528</v>
      </c>
      <c r="Z101" s="93">
        <v>45529</v>
      </c>
      <c r="AA101" s="93">
        <v>45530</v>
      </c>
      <c r="AB101" s="93">
        <v>45531</v>
      </c>
      <c r="AC101" s="93">
        <v>45532</v>
      </c>
      <c r="AD101" s="93">
        <v>45533</v>
      </c>
      <c r="AE101" s="93">
        <v>45534</v>
      </c>
      <c r="AF101" s="93">
        <v>45535</v>
      </c>
    </row>
    <row r="102" spans="1:32" ht="13">
      <c r="A102" s="92" t="s">
        <v>81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</row>
    <row r="103" spans="1:32" ht="13">
      <c r="A103" s="92" t="s">
        <v>14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</row>
    <row r="104" spans="1:32" ht="13">
      <c r="A104" s="92" t="s">
        <v>82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</row>
    <row r="105" spans="1:32" ht="13">
      <c r="A105" s="92" t="s">
        <v>12</v>
      </c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</row>
    <row r="106" spans="1:32" ht="13">
      <c r="A106" s="92" t="s">
        <v>83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</row>
    <row r="107" spans="1:32" ht="13">
      <c r="A107" s="92" t="s">
        <v>11</v>
      </c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</row>
    <row r="108" spans="1:32" ht="13">
      <c r="A108" s="92" t="s">
        <v>13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</row>
    <row r="109" spans="1:32" ht="13">
      <c r="A109" s="92" t="s">
        <v>84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</row>
    <row r="110" spans="1:32" ht="13">
      <c r="A110" s="119" t="s">
        <v>15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</row>
    <row r="111" spans="1:32" ht="13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</row>
    <row r="112" spans="1:32" ht="13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</row>
    <row r="113" spans="1:32" ht="13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</row>
    <row r="114" spans="1:32" ht="13">
      <c r="AF114" s="123"/>
    </row>
    <row r="115" spans="1:32" ht="13">
      <c r="A115" s="92" t="s">
        <v>92</v>
      </c>
      <c r="B115" s="93">
        <v>45536</v>
      </c>
      <c r="C115" s="93">
        <v>45537</v>
      </c>
      <c r="D115" s="93">
        <v>45538</v>
      </c>
      <c r="E115" s="93">
        <v>45539</v>
      </c>
      <c r="F115" s="93">
        <v>45540</v>
      </c>
      <c r="G115" s="93">
        <v>45541</v>
      </c>
      <c r="H115" s="93">
        <v>45542</v>
      </c>
      <c r="I115" s="93">
        <v>45543</v>
      </c>
      <c r="J115" s="93">
        <v>45544</v>
      </c>
      <c r="K115" s="93">
        <v>45545</v>
      </c>
      <c r="L115" s="93">
        <v>45546</v>
      </c>
      <c r="M115" s="93">
        <v>45547</v>
      </c>
      <c r="N115" s="93">
        <v>45548</v>
      </c>
      <c r="O115" s="93">
        <v>45549</v>
      </c>
      <c r="P115" s="93">
        <v>45550</v>
      </c>
      <c r="Q115" s="93">
        <v>45551</v>
      </c>
      <c r="R115" s="93">
        <v>45552</v>
      </c>
      <c r="S115" s="93">
        <v>45553</v>
      </c>
      <c r="T115" s="93">
        <v>45554</v>
      </c>
      <c r="U115" s="93">
        <v>45555</v>
      </c>
      <c r="V115" s="93">
        <v>45556</v>
      </c>
      <c r="W115" s="93">
        <v>45557</v>
      </c>
      <c r="X115" s="93">
        <v>45558</v>
      </c>
      <c r="Y115" s="93">
        <v>45559</v>
      </c>
      <c r="Z115" s="93">
        <v>45560</v>
      </c>
      <c r="AA115" s="93">
        <v>45561</v>
      </c>
      <c r="AB115" s="93">
        <v>45562</v>
      </c>
      <c r="AC115" s="93">
        <v>45563</v>
      </c>
      <c r="AD115" s="93">
        <v>45564</v>
      </c>
      <c r="AE115" s="93">
        <v>45565</v>
      </c>
      <c r="AF115" s="96"/>
    </row>
    <row r="116" spans="1:32" ht="13">
      <c r="A116" s="92" t="s">
        <v>81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6"/>
    </row>
    <row r="117" spans="1:32" ht="13">
      <c r="A117" s="92" t="s">
        <v>14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6"/>
    </row>
    <row r="118" spans="1:32" ht="13">
      <c r="A118" s="92" t="s">
        <v>82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6"/>
    </row>
    <row r="119" spans="1:32" ht="13">
      <c r="A119" s="92" t="s">
        <v>12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6"/>
    </row>
    <row r="120" spans="1:32" ht="13">
      <c r="A120" s="92" t="s">
        <v>83</v>
      </c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6"/>
    </row>
    <row r="121" spans="1:32" ht="13">
      <c r="A121" s="92" t="s">
        <v>11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6"/>
    </row>
    <row r="122" spans="1:32" ht="13">
      <c r="A122" s="92" t="s">
        <v>13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6"/>
    </row>
    <row r="123" spans="1:32" ht="13">
      <c r="A123" s="92" t="s">
        <v>84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6"/>
    </row>
    <row r="124" spans="1:32" ht="13">
      <c r="A124" s="119" t="s">
        <v>15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96"/>
    </row>
    <row r="125" spans="1:32" ht="13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96"/>
    </row>
    <row r="126" spans="1:32" ht="13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96"/>
    </row>
    <row r="127" spans="1:32" ht="13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96"/>
    </row>
    <row r="128" spans="1:32" ht="15.75" customHeight="1">
      <c r="AF128" s="96"/>
    </row>
    <row r="129" spans="1:32" ht="13">
      <c r="A129" s="92" t="s">
        <v>93</v>
      </c>
      <c r="B129" s="93">
        <v>45566</v>
      </c>
      <c r="C129" s="93">
        <v>45567</v>
      </c>
      <c r="D129" s="93">
        <v>45568</v>
      </c>
      <c r="E129" s="93">
        <v>45569</v>
      </c>
      <c r="F129" s="93">
        <v>45570</v>
      </c>
      <c r="G129" s="93">
        <v>45571</v>
      </c>
      <c r="H129" s="93">
        <v>45572</v>
      </c>
      <c r="I129" s="93">
        <v>45573</v>
      </c>
      <c r="J129" s="93">
        <v>45574</v>
      </c>
      <c r="K129" s="93">
        <v>45575</v>
      </c>
      <c r="L129" s="93">
        <v>45576</v>
      </c>
      <c r="M129" s="93">
        <v>45577</v>
      </c>
      <c r="N129" s="93">
        <v>45578</v>
      </c>
      <c r="O129" s="93">
        <v>45579</v>
      </c>
      <c r="P129" s="93">
        <v>45580</v>
      </c>
      <c r="Q129" s="93">
        <v>45581</v>
      </c>
      <c r="R129" s="93">
        <v>45582</v>
      </c>
      <c r="S129" s="93">
        <v>45583</v>
      </c>
      <c r="T129" s="93">
        <v>45584</v>
      </c>
      <c r="U129" s="93">
        <v>45585</v>
      </c>
      <c r="V129" s="93">
        <v>45586</v>
      </c>
      <c r="W129" s="93">
        <v>45587</v>
      </c>
      <c r="X129" s="93">
        <v>45588</v>
      </c>
      <c r="Y129" s="93">
        <v>45589</v>
      </c>
      <c r="Z129" s="93">
        <v>45590</v>
      </c>
      <c r="AA129" s="93">
        <v>45591</v>
      </c>
      <c r="AB129" s="93">
        <v>45592</v>
      </c>
      <c r="AC129" s="93">
        <v>45593</v>
      </c>
      <c r="AD129" s="93">
        <v>45594</v>
      </c>
      <c r="AE129" s="93">
        <v>45595</v>
      </c>
      <c r="AF129" s="93">
        <v>45596</v>
      </c>
    </row>
    <row r="130" spans="1:32" ht="13">
      <c r="A130" s="92" t="s">
        <v>81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</row>
    <row r="131" spans="1:32" ht="13">
      <c r="A131" s="92" t="s">
        <v>14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</row>
    <row r="132" spans="1:32" ht="13">
      <c r="A132" s="92" t="s">
        <v>82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</row>
    <row r="133" spans="1:32" ht="13">
      <c r="A133" s="92" t="s">
        <v>12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</row>
    <row r="134" spans="1:32" ht="13">
      <c r="A134" s="92" t="s">
        <v>83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</row>
    <row r="135" spans="1:32" ht="13">
      <c r="A135" s="92" t="s">
        <v>11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</row>
    <row r="136" spans="1:32" ht="13">
      <c r="A136" s="92" t="s">
        <v>13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</row>
    <row r="137" spans="1:32" ht="13">
      <c r="A137" s="92" t="s">
        <v>84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</row>
    <row r="138" spans="1:32" ht="13">
      <c r="A138" s="119" t="s">
        <v>15</v>
      </c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</row>
    <row r="139" spans="1:32" ht="13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</row>
    <row r="140" spans="1:32" ht="13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</row>
    <row r="141" spans="1:32" ht="13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</row>
    <row r="142" spans="1:32" ht="15.75" customHeight="1">
      <c r="AF142" s="96"/>
    </row>
    <row r="143" spans="1:32" ht="13">
      <c r="A143" s="92" t="s">
        <v>94</v>
      </c>
      <c r="B143" s="93">
        <v>45597</v>
      </c>
      <c r="C143" s="93">
        <v>45598</v>
      </c>
      <c r="D143" s="93">
        <v>45599</v>
      </c>
      <c r="E143" s="93">
        <v>45600</v>
      </c>
      <c r="F143" s="93">
        <v>45601</v>
      </c>
      <c r="G143" s="93">
        <v>45602</v>
      </c>
      <c r="H143" s="93">
        <v>45603</v>
      </c>
      <c r="I143" s="93">
        <v>45604</v>
      </c>
      <c r="J143" s="93">
        <v>45605</v>
      </c>
      <c r="K143" s="93">
        <v>45606</v>
      </c>
      <c r="L143" s="93">
        <v>45607</v>
      </c>
      <c r="M143" s="93">
        <v>45608</v>
      </c>
      <c r="N143" s="93">
        <v>45609</v>
      </c>
      <c r="O143" s="93">
        <v>45610</v>
      </c>
      <c r="P143" s="93">
        <v>45611</v>
      </c>
      <c r="Q143" s="93">
        <v>45612</v>
      </c>
      <c r="R143" s="93">
        <v>45613</v>
      </c>
      <c r="S143" s="93">
        <v>45614</v>
      </c>
      <c r="T143" s="93">
        <v>45615</v>
      </c>
      <c r="U143" s="93">
        <v>45616</v>
      </c>
      <c r="V143" s="93">
        <v>45617</v>
      </c>
      <c r="W143" s="93">
        <v>45618</v>
      </c>
      <c r="X143" s="93">
        <v>45619</v>
      </c>
      <c r="Y143" s="93">
        <v>45620</v>
      </c>
      <c r="Z143" s="93">
        <v>45621</v>
      </c>
      <c r="AA143" s="93">
        <v>45622</v>
      </c>
      <c r="AB143" s="93">
        <v>45623</v>
      </c>
      <c r="AC143" s="93">
        <v>45624</v>
      </c>
      <c r="AD143" s="93">
        <v>45625</v>
      </c>
      <c r="AE143" s="93">
        <v>45626</v>
      </c>
      <c r="AF143" s="96"/>
    </row>
    <row r="144" spans="1:32" ht="13">
      <c r="A144" s="92" t="s">
        <v>81</v>
      </c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6"/>
    </row>
    <row r="145" spans="1:32" ht="13">
      <c r="A145" s="92" t="s">
        <v>14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6"/>
    </row>
    <row r="146" spans="1:32" ht="13">
      <c r="A146" s="92" t="s">
        <v>82</v>
      </c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6"/>
    </row>
    <row r="147" spans="1:32" ht="13">
      <c r="A147" s="92" t="s">
        <v>12</v>
      </c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6"/>
    </row>
    <row r="148" spans="1:32" ht="13">
      <c r="A148" s="92" t="s">
        <v>83</v>
      </c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6"/>
    </row>
    <row r="149" spans="1:32" ht="13">
      <c r="A149" s="92" t="s">
        <v>11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6"/>
    </row>
    <row r="150" spans="1:32" ht="13">
      <c r="A150" s="92" t="s">
        <v>13</v>
      </c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6"/>
    </row>
    <row r="151" spans="1:32" ht="13">
      <c r="A151" s="92" t="s">
        <v>84</v>
      </c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6"/>
    </row>
    <row r="152" spans="1:32" ht="13">
      <c r="A152" s="119" t="s">
        <v>15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96"/>
    </row>
    <row r="153" spans="1:32" ht="13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96"/>
    </row>
    <row r="154" spans="1:32" ht="13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96"/>
    </row>
    <row r="155" spans="1:32" ht="13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96"/>
    </row>
    <row r="156" spans="1:32" ht="15.75" customHeight="1">
      <c r="AF156" s="96"/>
    </row>
    <row r="157" spans="1:32" ht="13">
      <c r="A157" s="92" t="s">
        <v>95</v>
      </c>
      <c r="B157" s="93">
        <v>45627</v>
      </c>
      <c r="C157" s="93">
        <v>45628</v>
      </c>
      <c r="D157" s="93">
        <v>45629</v>
      </c>
      <c r="E157" s="93">
        <v>45630</v>
      </c>
      <c r="F157" s="93">
        <v>45631</v>
      </c>
      <c r="G157" s="93">
        <v>45632</v>
      </c>
      <c r="H157" s="93">
        <v>45633</v>
      </c>
      <c r="I157" s="93">
        <v>45634</v>
      </c>
      <c r="J157" s="93">
        <v>45635</v>
      </c>
      <c r="K157" s="93">
        <v>45636</v>
      </c>
      <c r="L157" s="93">
        <v>45637</v>
      </c>
      <c r="M157" s="93">
        <v>45638</v>
      </c>
      <c r="N157" s="93">
        <v>45639</v>
      </c>
      <c r="O157" s="93">
        <v>45640</v>
      </c>
      <c r="P157" s="93">
        <v>45641</v>
      </c>
      <c r="Q157" s="93">
        <v>45642</v>
      </c>
      <c r="R157" s="93">
        <v>45643</v>
      </c>
      <c r="S157" s="93">
        <v>45644</v>
      </c>
      <c r="T157" s="93">
        <v>45645</v>
      </c>
      <c r="U157" s="93">
        <v>45646</v>
      </c>
      <c r="V157" s="93">
        <v>45647</v>
      </c>
      <c r="W157" s="93">
        <v>45648</v>
      </c>
      <c r="X157" s="93">
        <v>45649</v>
      </c>
      <c r="Y157" s="93">
        <v>45650</v>
      </c>
      <c r="Z157" s="93">
        <v>45651</v>
      </c>
      <c r="AA157" s="93">
        <v>45652</v>
      </c>
      <c r="AB157" s="93">
        <v>45653</v>
      </c>
      <c r="AC157" s="93">
        <v>45654</v>
      </c>
      <c r="AD157" s="93">
        <v>45655</v>
      </c>
      <c r="AE157" s="93">
        <v>45656</v>
      </c>
      <c r="AF157" s="93">
        <v>45657</v>
      </c>
    </row>
    <row r="158" spans="1:32" ht="13">
      <c r="A158" s="92" t="s">
        <v>81</v>
      </c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</row>
    <row r="159" spans="1:32" ht="13">
      <c r="A159" s="92" t="s">
        <v>14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</row>
    <row r="160" spans="1:32" ht="13">
      <c r="A160" s="92" t="s">
        <v>82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</row>
    <row r="161" spans="1:32" ht="13">
      <c r="A161" s="92" t="s">
        <v>12</v>
      </c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</row>
    <row r="162" spans="1:32" ht="13">
      <c r="A162" s="92" t="s">
        <v>83</v>
      </c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</row>
    <row r="163" spans="1:32" ht="13">
      <c r="A163" s="92" t="s">
        <v>11</v>
      </c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</row>
    <row r="164" spans="1:32" ht="13">
      <c r="A164" s="92" t="s">
        <v>13</v>
      </c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</row>
    <row r="165" spans="1:32" ht="13">
      <c r="A165" s="92" t="s">
        <v>84</v>
      </c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</row>
    <row r="166" spans="1:32" ht="13">
      <c r="A166" s="119" t="s">
        <v>15</v>
      </c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</row>
    <row r="167" spans="1:32" ht="13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</row>
    <row r="168" spans="1:32" ht="13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</row>
    <row r="169" spans="1:32" ht="13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</row>
  </sheetData>
  <mergeCells count="384">
    <mergeCell ref="H110:H113"/>
    <mergeCell ref="I110:I113"/>
    <mergeCell ref="J110:J113"/>
    <mergeCell ref="K110:K113"/>
    <mergeCell ref="L110:L113"/>
    <mergeCell ref="M110:M113"/>
    <mergeCell ref="N110:N113"/>
    <mergeCell ref="O110:O113"/>
    <mergeCell ref="P110:P113"/>
    <mergeCell ref="Q110:Q113"/>
    <mergeCell ref="R110:R113"/>
    <mergeCell ref="S110:S113"/>
    <mergeCell ref="T110:T113"/>
    <mergeCell ref="U110:U113"/>
    <mergeCell ref="AC110:AC113"/>
    <mergeCell ref="AD110:AD113"/>
    <mergeCell ref="AE110:AE113"/>
    <mergeCell ref="AF110:AF113"/>
    <mergeCell ref="AF114:AF128"/>
    <mergeCell ref="AC124:AC127"/>
    <mergeCell ref="AD124:AD127"/>
    <mergeCell ref="AE124:AE127"/>
    <mergeCell ref="V110:V113"/>
    <mergeCell ref="W110:W113"/>
    <mergeCell ref="X110:X113"/>
    <mergeCell ref="Y110:Y113"/>
    <mergeCell ref="Z110:Z113"/>
    <mergeCell ref="AA110:AA113"/>
    <mergeCell ref="AB110:AB113"/>
    <mergeCell ref="X124:X127"/>
    <mergeCell ref="Y124:Y127"/>
    <mergeCell ref="Z124:Z127"/>
    <mergeCell ref="AA124:AA127"/>
    <mergeCell ref="AB124:AB127"/>
    <mergeCell ref="V124:V127"/>
    <mergeCell ref="W124:W127"/>
    <mergeCell ref="A110:A113"/>
    <mergeCell ref="B110:B113"/>
    <mergeCell ref="C110:C113"/>
    <mergeCell ref="D110:D113"/>
    <mergeCell ref="E110:E113"/>
    <mergeCell ref="F110:F113"/>
    <mergeCell ref="G110:G113"/>
    <mergeCell ref="A124:A127"/>
    <mergeCell ref="B124:B127"/>
    <mergeCell ref="C124:C127"/>
    <mergeCell ref="D124:D127"/>
    <mergeCell ref="E124:E127"/>
    <mergeCell ref="F124:F127"/>
    <mergeCell ref="G124:G127"/>
    <mergeCell ref="H124:H127"/>
    <mergeCell ref="I124:I127"/>
    <mergeCell ref="J124:J127"/>
    <mergeCell ref="K124:K127"/>
    <mergeCell ref="L124:L127"/>
    <mergeCell ref="M124:M127"/>
    <mergeCell ref="N124:N127"/>
    <mergeCell ref="H152:H155"/>
    <mergeCell ref="I152:I155"/>
    <mergeCell ref="A152:A155"/>
    <mergeCell ref="B152:B155"/>
    <mergeCell ref="C152:C155"/>
    <mergeCell ref="D152:D155"/>
    <mergeCell ref="E152:E155"/>
    <mergeCell ref="F152:F155"/>
    <mergeCell ref="G152:G155"/>
    <mergeCell ref="A166:A169"/>
    <mergeCell ref="B166:B169"/>
    <mergeCell ref="C166:C169"/>
    <mergeCell ref="D166:D169"/>
    <mergeCell ref="E166:E169"/>
    <mergeCell ref="F166:F169"/>
    <mergeCell ref="G166:G169"/>
    <mergeCell ref="H166:H169"/>
    <mergeCell ref="I166:I169"/>
    <mergeCell ref="J166:J169"/>
    <mergeCell ref="K166:K169"/>
    <mergeCell ref="L166:L169"/>
    <mergeCell ref="M166:M169"/>
    <mergeCell ref="N166:N169"/>
    <mergeCell ref="O166:O169"/>
    <mergeCell ref="P166:P169"/>
    <mergeCell ref="Q166:Q169"/>
    <mergeCell ref="R166:R169"/>
    <mergeCell ref="S166:S169"/>
    <mergeCell ref="T166:T169"/>
    <mergeCell ref="U166:U169"/>
    <mergeCell ref="AC166:AC169"/>
    <mergeCell ref="AD166:AD169"/>
    <mergeCell ref="AE166:AE169"/>
    <mergeCell ref="AF166:AF169"/>
    <mergeCell ref="V166:V169"/>
    <mergeCell ref="W166:W169"/>
    <mergeCell ref="X166:X169"/>
    <mergeCell ref="Y166:Y169"/>
    <mergeCell ref="Z166:Z169"/>
    <mergeCell ref="AA166:AA169"/>
    <mergeCell ref="AB166:AB169"/>
    <mergeCell ref="Q152:Q155"/>
    <mergeCell ref="R152:R155"/>
    <mergeCell ref="J152:J155"/>
    <mergeCell ref="K152:K155"/>
    <mergeCell ref="L152:L155"/>
    <mergeCell ref="M152:M155"/>
    <mergeCell ref="N152:N155"/>
    <mergeCell ref="O152:O155"/>
    <mergeCell ref="P152:P155"/>
    <mergeCell ref="Z152:Z155"/>
    <mergeCell ref="AA152:AA155"/>
    <mergeCell ref="S152:S155"/>
    <mergeCell ref="T152:T155"/>
    <mergeCell ref="U152:U155"/>
    <mergeCell ref="V152:V155"/>
    <mergeCell ref="W152:W155"/>
    <mergeCell ref="X152:X155"/>
    <mergeCell ref="Y152:Y155"/>
    <mergeCell ref="O124:O127"/>
    <mergeCell ref="P124:P127"/>
    <mergeCell ref="Q124:Q127"/>
    <mergeCell ref="R124:R127"/>
    <mergeCell ref="S124:S127"/>
    <mergeCell ref="T124:T127"/>
    <mergeCell ref="U124:U127"/>
    <mergeCell ref="V138:V141"/>
    <mergeCell ref="W138:W141"/>
    <mergeCell ref="T138:T141"/>
    <mergeCell ref="U138:U141"/>
    <mergeCell ref="X138:X141"/>
    <mergeCell ref="Y138:Y141"/>
    <mergeCell ref="Z138:Z141"/>
    <mergeCell ref="AA138:AA141"/>
    <mergeCell ref="AB138:AB141"/>
    <mergeCell ref="A138:A141"/>
    <mergeCell ref="B138:B141"/>
    <mergeCell ref="C138:C141"/>
    <mergeCell ref="D138:D141"/>
    <mergeCell ref="E138:E141"/>
    <mergeCell ref="F138:F141"/>
    <mergeCell ref="G138:G141"/>
    <mergeCell ref="H138:H141"/>
    <mergeCell ref="I138:I141"/>
    <mergeCell ref="J138:J141"/>
    <mergeCell ref="K138:K141"/>
    <mergeCell ref="L138:L141"/>
    <mergeCell ref="M138:M141"/>
    <mergeCell ref="N138:N141"/>
    <mergeCell ref="O138:O141"/>
    <mergeCell ref="P138:P141"/>
    <mergeCell ref="Q138:Q141"/>
    <mergeCell ref="R138:R141"/>
    <mergeCell ref="S138:S141"/>
    <mergeCell ref="AD152:AD155"/>
    <mergeCell ref="AE152:AE155"/>
    <mergeCell ref="AC138:AC141"/>
    <mergeCell ref="AD138:AD141"/>
    <mergeCell ref="AE138:AE141"/>
    <mergeCell ref="AF138:AF141"/>
    <mergeCell ref="AF142:AF156"/>
    <mergeCell ref="AB152:AB155"/>
    <mergeCell ref="AC152:AC155"/>
    <mergeCell ref="B1:AF1"/>
    <mergeCell ref="A12:A15"/>
    <mergeCell ref="B12:B15"/>
    <mergeCell ref="C12:C15"/>
    <mergeCell ref="D12:D15"/>
    <mergeCell ref="E12:E15"/>
    <mergeCell ref="F12:F15"/>
    <mergeCell ref="I12:I15"/>
    <mergeCell ref="J12:J15"/>
    <mergeCell ref="K12:K15"/>
    <mergeCell ref="L12:L15"/>
    <mergeCell ref="M12:M15"/>
    <mergeCell ref="N12:N15"/>
    <mergeCell ref="O12:O15"/>
    <mergeCell ref="P12:P15"/>
    <mergeCell ref="U12:U15"/>
    <mergeCell ref="V12:V15"/>
    <mergeCell ref="W12:W15"/>
    <mergeCell ref="X12:X15"/>
    <mergeCell ref="Y12:Y15"/>
    <mergeCell ref="Z12:Z15"/>
    <mergeCell ref="AA12:AA15"/>
    <mergeCell ref="AB12:AB15"/>
    <mergeCell ref="AC12:AC15"/>
    <mergeCell ref="AA26:AA29"/>
    <mergeCell ref="AB26:AB29"/>
    <mergeCell ref="S12:S15"/>
    <mergeCell ref="T12:T15"/>
    <mergeCell ref="AE16:AF30"/>
    <mergeCell ref="S26:S29"/>
    <mergeCell ref="T26:T29"/>
    <mergeCell ref="U26:U29"/>
    <mergeCell ref="V26:V29"/>
    <mergeCell ref="AD12:AD15"/>
    <mergeCell ref="AE12:AE15"/>
    <mergeCell ref="AF12:AF15"/>
    <mergeCell ref="Y26:Y29"/>
    <mergeCell ref="Z26:Z29"/>
    <mergeCell ref="T54:T57"/>
    <mergeCell ref="U54:U57"/>
    <mergeCell ref="V54:V57"/>
    <mergeCell ref="W54:W57"/>
    <mergeCell ref="Z54:Z57"/>
    <mergeCell ref="W26:W29"/>
    <mergeCell ref="X26:X29"/>
    <mergeCell ref="Y82:Y85"/>
    <mergeCell ref="Z82:Z85"/>
    <mergeCell ref="AA82:AA85"/>
    <mergeCell ref="AB82:AB85"/>
    <mergeCell ref="S54:S57"/>
    <mergeCell ref="S82:S85"/>
    <mergeCell ref="T82:T85"/>
    <mergeCell ref="U82:U85"/>
    <mergeCell ref="V82:V85"/>
    <mergeCell ref="W82:W85"/>
    <mergeCell ref="X82:X85"/>
    <mergeCell ref="X54:X57"/>
    <mergeCell ref="Y54:Y57"/>
    <mergeCell ref="AA54:AA57"/>
    <mergeCell ref="AB54:AB57"/>
    <mergeCell ref="AC82:AC85"/>
    <mergeCell ref="AD82:AD85"/>
    <mergeCell ref="AC26:AC29"/>
    <mergeCell ref="AD26:AD29"/>
    <mergeCell ref="AF44:AF58"/>
    <mergeCell ref="AC54:AC57"/>
    <mergeCell ref="AD54:AD57"/>
    <mergeCell ref="AE54:AE57"/>
    <mergeCell ref="AF72:AF86"/>
    <mergeCell ref="AE82:AE85"/>
    <mergeCell ref="AE68:AE71"/>
    <mergeCell ref="AF68:AF71"/>
    <mergeCell ref="R26:R29"/>
    <mergeCell ref="Q12:Q15"/>
    <mergeCell ref="R12:R15"/>
    <mergeCell ref="G12:G15"/>
    <mergeCell ref="H12:H15"/>
    <mergeCell ref="A26:A29"/>
    <mergeCell ref="B26:B29"/>
    <mergeCell ref="C26:C29"/>
    <mergeCell ref="D26:D29"/>
    <mergeCell ref="E26:E29"/>
    <mergeCell ref="H26:H29"/>
    <mergeCell ref="N26:N29"/>
    <mergeCell ref="O26:O29"/>
    <mergeCell ref="F26:F29"/>
    <mergeCell ref="G26:G29"/>
    <mergeCell ref="I26:I29"/>
    <mergeCell ref="J26:J29"/>
    <mergeCell ref="K26:K29"/>
    <mergeCell ref="L26:L29"/>
    <mergeCell ref="M26:M29"/>
    <mergeCell ref="J40:J43"/>
    <mergeCell ref="K40:K43"/>
    <mergeCell ref="L40:L43"/>
    <mergeCell ref="M40:M43"/>
    <mergeCell ref="N40:N43"/>
    <mergeCell ref="O40:O43"/>
    <mergeCell ref="P40:P43"/>
    <mergeCell ref="P26:P29"/>
    <mergeCell ref="Q26:Q29"/>
    <mergeCell ref="Q40:Q43"/>
    <mergeCell ref="R40:R43"/>
    <mergeCell ref="S40:S43"/>
    <mergeCell ref="T40:T43"/>
    <mergeCell ref="U40:U43"/>
    <mergeCell ref="AC40:AC43"/>
    <mergeCell ref="AD40:AD43"/>
    <mergeCell ref="AE40:AE43"/>
    <mergeCell ref="AF40:AF43"/>
    <mergeCell ref="V40:V43"/>
    <mergeCell ref="W40:W43"/>
    <mergeCell ref="X40:X43"/>
    <mergeCell ref="Y40:Y43"/>
    <mergeCell ref="Z40:Z43"/>
    <mergeCell ref="AA40:AA43"/>
    <mergeCell ref="AB40:AB43"/>
    <mergeCell ref="A40:A43"/>
    <mergeCell ref="B40:B43"/>
    <mergeCell ref="C40:C43"/>
    <mergeCell ref="D40:D43"/>
    <mergeCell ref="E40:E43"/>
    <mergeCell ref="F40:F43"/>
    <mergeCell ref="G40:G43"/>
    <mergeCell ref="H68:H71"/>
    <mergeCell ref="I68:I71"/>
    <mergeCell ref="A54:A57"/>
    <mergeCell ref="B54:B57"/>
    <mergeCell ref="C54:C57"/>
    <mergeCell ref="D54:D57"/>
    <mergeCell ref="E54:E57"/>
    <mergeCell ref="F54:F57"/>
    <mergeCell ref="G54:G57"/>
    <mergeCell ref="H40:H43"/>
    <mergeCell ref="I40:I43"/>
    <mergeCell ref="J68:J71"/>
    <mergeCell ref="K68:K71"/>
    <mergeCell ref="L68:L71"/>
    <mergeCell ref="M68:M71"/>
    <mergeCell ref="N68:N71"/>
    <mergeCell ref="A68:A71"/>
    <mergeCell ref="B68:B71"/>
    <mergeCell ref="C68:C71"/>
    <mergeCell ref="D68:D71"/>
    <mergeCell ref="E68:E71"/>
    <mergeCell ref="F68:F71"/>
    <mergeCell ref="G68:G71"/>
    <mergeCell ref="O54:O57"/>
    <mergeCell ref="P54:P57"/>
    <mergeCell ref="Q54:Q57"/>
    <mergeCell ref="R54:R57"/>
    <mergeCell ref="H54:H57"/>
    <mergeCell ref="I54:I57"/>
    <mergeCell ref="J54:J57"/>
    <mergeCell ref="K54:K57"/>
    <mergeCell ref="L54:L57"/>
    <mergeCell ref="M54:M57"/>
    <mergeCell ref="N54:N57"/>
    <mergeCell ref="O68:O71"/>
    <mergeCell ref="P68:P71"/>
    <mergeCell ref="Q68:Q71"/>
    <mergeCell ref="R68:R71"/>
    <mergeCell ref="S68:S71"/>
    <mergeCell ref="T68:T71"/>
    <mergeCell ref="U68:U71"/>
    <mergeCell ref="AC68:AC71"/>
    <mergeCell ref="AD68:AD71"/>
    <mergeCell ref="V68:V71"/>
    <mergeCell ref="W68:W71"/>
    <mergeCell ref="X68:X71"/>
    <mergeCell ref="Y68:Y71"/>
    <mergeCell ref="Z68:Z71"/>
    <mergeCell ref="AA68:AA71"/>
    <mergeCell ref="AB68:AB71"/>
    <mergeCell ref="Q82:Q85"/>
    <mergeCell ref="R82:R85"/>
    <mergeCell ref="A82:A85"/>
    <mergeCell ref="B82:B85"/>
    <mergeCell ref="C82:C85"/>
    <mergeCell ref="D82:D85"/>
    <mergeCell ref="E82:E85"/>
    <mergeCell ref="F82:F85"/>
    <mergeCell ref="G82:G85"/>
    <mergeCell ref="O82:O85"/>
    <mergeCell ref="P82:P85"/>
    <mergeCell ref="H82:H85"/>
    <mergeCell ref="I82:I85"/>
    <mergeCell ref="J82:J85"/>
    <mergeCell ref="K82:K85"/>
    <mergeCell ref="L82:L85"/>
    <mergeCell ref="M82:M85"/>
    <mergeCell ref="N82:N85"/>
    <mergeCell ref="S96:S99"/>
    <mergeCell ref="T96:T99"/>
    <mergeCell ref="U96:U99"/>
    <mergeCell ref="AC96:AC99"/>
    <mergeCell ref="AD96:AD99"/>
    <mergeCell ref="AE96:AE99"/>
    <mergeCell ref="AF96:AF99"/>
    <mergeCell ref="V96:V99"/>
    <mergeCell ref="W96:W99"/>
    <mergeCell ref="X96:X99"/>
    <mergeCell ref="Y96:Y99"/>
    <mergeCell ref="Z96:Z99"/>
    <mergeCell ref="AA96:AA99"/>
    <mergeCell ref="AB96:AB99"/>
    <mergeCell ref="A96:A99"/>
    <mergeCell ref="B96:B99"/>
    <mergeCell ref="C96:C99"/>
    <mergeCell ref="D96:D99"/>
    <mergeCell ref="E96:E99"/>
    <mergeCell ref="F96:F99"/>
    <mergeCell ref="G96:G99"/>
    <mergeCell ref="Q96:Q99"/>
    <mergeCell ref="R96:R99"/>
    <mergeCell ref="H96:H99"/>
    <mergeCell ref="I96:I99"/>
    <mergeCell ref="J96:J99"/>
    <mergeCell ref="K96:K99"/>
    <mergeCell ref="L96:L99"/>
    <mergeCell ref="M96:M99"/>
    <mergeCell ref="N96:N99"/>
    <mergeCell ref="O96:O99"/>
    <mergeCell ref="P96:P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Planning éditorial - JourJour</vt:lpstr>
      <vt:lpstr>Planning éditorial SemaineSemai</vt:lpstr>
      <vt:lpstr>Planning éditorial - MoisMois</vt:lpstr>
      <vt:lpstr>Création de brief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Pierre-Luc Gervais</cp:lastModifiedBy>
  <dcterms:modified xsi:type="dcterms:W3CDTF">2025-06-03T14:19:02Z</dcterms:modified>
</cp:coreProperties>
</file>